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-31" sheetId="1" r:id="rId1"/>
  </sheets>
  <definedNames>
    <definedName name="_xlnm.Print_Area" localSheetId="0">'h-31'!$A$1:$I$60</definedName>
  </definedNames>
  <calcPr fullCalcOnLoad="1"/>
</workbook>
</file>

<file path=xl/sharedStrings.xml><?xml version="1.0" encoding="utf-8"?>
<sst xmlns="http://schemas.openxmlformats.org/spreadsheetml/2006/main" count="64" uniqueCount="62">
  <si>
    <t>Fiscal Year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</si>
  <si>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</si>
  <si>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</si>
  <si>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</si>
  <si>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</si>
  <si>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</si>
  <si>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</si>
  <si>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</si>
  <si>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</si>
  <si>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</si>
  <si>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</si>
  <si>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</si>
  <si>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</si>
  <si>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</si>
  <si>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</si>
  <si>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</si>
  <si>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</si>
  <si>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</si>
  <si>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</si>
  <si>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</si>
  <si>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</si>
  <si>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</si>
  <si>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</si>
  <si>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</si>
  <si>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</si>
  <si>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</si>
  <si>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</si>
  <si>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</si>
  <si>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</si>
  <si>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2002-03</t>
  </si>
  <si>
    <t>1999-2000</t>
  </si>
  <si>
    <t>2003-04</t>
  </si>
  <si>
    <t>2004-05</t>
  </si>
  <si>
    <t>2005-06</t>
  </si>
  <si>
    <t>2006-07</t>
  </si>
  <si>
    <t>2007-08</t>
  </si>
  <si>
    <t>2008-09</t>
  </si>
  <si>
    <t>2009-10</t>
  </si>
  <si>
    <t>Total</t>
  </si>
  <si>
    <t>2001-02</t>
  </si>
  <si>
    <t>Administration</t>
  </si>
  <si>
    <t>Local Assistance</t>
  </si>
  <si>
    <t>1  Starting in Fiscal Year 1994-95, this was reported on a disbursement basis.</t>
  </si>
  <si>
    <t>2  Includes fringe benefit payments for special revenue funds.</t>
  </si>
  <si>
    <t>2010-11</t>
  </si>
  <si>
    <t>2011-12</t>
  </si>
  <si>
    <t>2012-13</t>
  </si>
  <si>
    <t>2013-14</t>
  </si>
  <si>
    <t>2014-15</t>
  </si>
  <si>
    <t>2015-16</t>
  </si>
  <si>
    <t>2016-17</t>
  </si>
  <si>
    <r>
      <t>Office of Victims Services Expenditures/Disbursements</t>
    </r>
    <r>
      <rPr>
        <b/>
        <vertAlign val="superscript"/>
        <sz val="16"/>
        <rFont val="Arial"/>
        <family val="2"/>
      </rPr>
      <t>1</t>
    </r>
  </si>
  <si>
    <t>NOTE: For prior fiscal years 1966-67 through 1971-72, please consult previous annual reports published by the New York State Office of Victim Services. This table includes prior years’ carry-over.</t>
  </si>
  <si>
    <r>
      <t>Nonpersonal Service</t>
    </r>
    <r>
      <rPr>
        <vertAlign val="superscript"/>
        <sz val="11"/>
        <rFont val="Arial"/>
        <family val="2"/>
      </rPr>
      <t>2</t>
    </r>
  </si>
  <si>
    <t>Victim and Witness Assistance</t>
  </si>
  <si>
    <t>Payments 
to Victims</t>
  </si>
  <si>
    <t>Personal 
Service</t>
  </si>
  <si>
    <t>2017-18</t>
  </si>
  <si>
    <t>2018-19</t>
  </si>
  <si>
    <t>2019-20</t>
  </si>
  <si>
    <t>New York State—Fiscal Years 1972-73—2019-20</t>
  </si>
  <si>
    <t>SOURCE: New York State Office of Victim Services, CVB Annual Reports for 2019-2020 and earlier; https://ovs.ny.gov/forms-and-publications.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</si>
</sst>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[$-409]dddd\,\ mmmm\ dd\,\ yyyy"/>
    <numFmt numFmtId="166" formatCode="[$-409]h:mm:ss\ AM/PM"/>
    <numFmt numFmtId="167" formatCode="&quot;$&quot;#,##0.00"/>
    <numFmt numFmtId="168" formatCode="&quot;$&quot;#,##0.0"/>
    <numFmt numFmtId="169" formatCode="&quot;$&quot;#,##0"/>
  </numFmts>
  <fonts count="48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37" fontId="0" fillId="2" borderId="0" xfId="0" applyNumberFormat="1" applyAlignment="1">
      <alignment/>
    </xf>
    <xf numFmtId="37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5" fontId="7" fillId="2" borderId="0" xfId="0" applyNumberFormat="1" applyFont="1" applyAlignment="1" applyProtection="1">
      <alignment/>
      <protection locked="0"/>
    </xf>
    <xf numFmtId="37" fontId="7" fillId="2" borderId="0" xfId="0" applyNumberFormat="1" applyFont="1" applyAlignment="1">
      <alignment/>
    </xf>
    <xf numFmtId="37" fontId="8" fillId="2" borderId="0" xfId="0" applyNumberFormat="1" applyFont="1" applyAlignment="1">
      <alignment/>
    </xf>
    <xf numFmtId="5" fontId="8" fillId="2" borderId="0" xfId="0" applyNumberFormat="1" applyFont="1" applyAlignment="1" applyProtection="1">
      <alignment/>
      <protection locked="0"/>
    </xf>
    <xf numFmtId="37" fontId="8" fillId="2" borderId="10" xfId="0" applyNumberFormat="1" applyFont="1" applyBorder="1" applyAlignment="1">
      <alignment/>
    </xf>
    <xf numFmtId="37" fontId="8" fillId="2" borderId="0" xfId="0" applyNumberFormat="1" applyFont="1" applyBorder="1" applyAlignment="1">
      <alignment/>
    </xf>
    <xf numFmtId="0" fontId="8" fillId="2" borderId="11" xfId="0" applyNumberFormat="1" applyFont="1" applyBorder="1" applyAlignment="1" applyProtection="1">
      <alignment/>
      <protection locked="0"/>
    </xf>
    <xf numFmtId="0" fontId="8" fillId="2" borderId="11" xfId="0" applyNumberFormat="1" applyFont="1" applyBorder="1" applyAlignment="1" applyProtection="1">
      <alignment horizontal="right"/>
      <protection locked="0"/>
    </xf>
    <xf numFmtId="37" fontId="8" fillId="2" borderId="12" xfId="0" applyNumberFormat="1" applyFont="1" applyBorder="1" applyAlignment="1">
      <alignment horizontal="right"/>
    </xf>
    <xf numFmtId="0" fontId="8" fillId="2" borderId="12" xfId="0" applyNumberFormat="1" applyFont="1" applyBorder="1" applyAlignment="1" applyProtection="1">
      <alignment horizontal="right"/>
      <protection locked="0"/>
    </xf>
    <xf numFmtId="3" fontId="8" fillId="2" borderId="0" xfId="0" applyNumberFormat="1" applyFont="1" applyAlignment="1">
      <alignment/>
    </xf>
    <xf numFmtId="3" fontId="8" fillId="2" borderId="0" xfId="0" applyNumberFormat="1" applyFont="1" applyBorder="1" applyAlignment="1">
      <alignment/>
    </xf>
    <xf numFmtId="169" fontId="8" fillId="2" borderId="0" xfId="0" applyNumberFormat="1" applyFont="1" applyAlignment="1">
      <alignment/>
    </xf>
    <xf numFmtId="169" fontId="8" fillId="2" borderId="0" xfId="0" applyNumberFormat="1" applyFont="1" applyAlignment="1">
      <alignment horizontal="right"/>
    </xf>
    <xf numFmtId="0" fontId="8" fillId="2" borderId="0" xfId="0" applyNumberFormat="1" applyFont="1" applyAlignment="1" applyProtection="1">
      <alignment/>
      <protection locked="0"/>
    </xf>
    <xf numFmtId="3" fontId="8" fillId="2" borderId="0" xfId="0" applyNumberFormat="1" applyFont="1" applyAlignment="1" applyProtection="1">
      <alignment/>
      <protection locked="0"/>
    </xf>
    <xf numFmtId="37" fontId="8" fillId="0" borderId="0" xfId="0" applyNumberFormat="1" applyFont="1" applyFill="1" applyBorder="1" applyAlignment="1">
      <alignment/>
    </xf>
    <xf numFmtId="37" fontId="8" fillId="2" borderId="10" xfId="0" applyNumberFormat="1" applyFont="1" applyBorder="1" applyAlignment="1">
      <alignment/>
    </xf>
    <xf numFmtId="37" fontId="10" fillId="2" borderId="0" xfId="0" applyNumberFormat="1" applyFont="1" applyAlignment="1">
      <alignment/>
    </xf>
    <xf numFmtId="5" fontId="6" fillId="2" borderId="0" xfId="0" applyNumberFormat="1" applyFont="1" applyAlignment="1" applyProtection="1">
      <alignment/>
      <protection locked="0"/>
    </xf>
    <xf numFmtId="169" fontId="8" fillId="2" borderId="0" xfId="0" applyNumberFormat="1" applyFont="1" applyAlignment="1" applyProtection="1">
      <alignment/>
      <protection locked="0"/>
    </xf>
    <xf numFmtId="169" fontId="8" fillId="2" borderId="0" xfId="0" applyNumberFormat="1" applyFont="1" applyAlignment="1" applyProtection="1">
      <alignment horizontal="right"/>
      <protection locked="0"/>
    </xf>
    <xf numFmtId="169" fontId="8" fillId="2" borderId="0" xfId="0" applyNumberFormat="1" applyFont="1" applyAlignment="1" applyProtection="1">
      <alignment/>
      <protection locked="0"/>
    </xf>
    <xf numFmtId="169" fontId="8" fillId="2" borderId="0" xfId="0" applyNumberFormat="1" applyFont="1" applyAlignment="1">
      <alignment/>
    </xf>
    <xf numFmtId="169" fontId="8" fillId="2" borderId="0" xfId="0" applyNumberFormat="1" applyFont="1" applyAlignment="1" quotePrefix="1">
      <alignment/>
    </xf>
    <xf numFmtId="169" fontId="8" fillId="2" borderId="0" xfId="0" applyNumberFormat="1" applyFont="1" applyBorder="1" applyAlignment="1">
      <alignment/>
    </xf>
    <xf numFmtId="169" fontId="47" fillId="2" borderId="0" xfId="0" applyNumberFormat="1" applyFont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47" fillId="0" borderId="0" xfId="0" applyNumberFormat="1" applyFont="1" applyFill="1" applyBorder="1" applyAlignment="1">
      <alignment/>
    </xf>
    <xf numFmtId="37" fontId="8" fillId="2" borderId="12" xfId="0" applyNumberFormat="1" applyFont="1" applyBorder="1" applyAlignment="1">
      <alignment horizontal="right" wrapText="1"/>
    </xf>
    <xf numFmtId="0" fontId="8" fillId="2" borderId="12" xfId="0" applyNumberFormat="1" applyFont="1" applyBorder="1" applyAlignment="1" applyProtection="1">
      <alignment horizontal="right" wrapText="1"/>
      <protection locked="0"/>
    </xf>
    <xf numFmtId="37" fontId="8" fillId="2" borderId="0" xfId="0" applyNumberFormat="1" applyFont="1" applyAlignment="1">
      <alignment horizontal="left" wrapText="1"/>
    </xf>
    <xf numFmtId="37" fontId="8" fillId="2" borderId="13" xfId="0" applyNumberFormat="1" applyFont="1" applyBorder="1" applyAlignment="1">
      <alignment horizontal="center"/>
    </xf>
    <xf numFmtId="37" fontId="8" fillId="2" borderId="0" xfId="0" applyNumberFormat="1" applyFont="1" applyAlignment="1">
      <alignment horizontal="left" wrapText="1"/>
    </xf>
    <xf numFmtId="5" fontId="3" fillId="2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vs.ny.gov/forms-and-publication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showOutlineSymbols="0" zoomScalePageLayoutView="0" workbookViewId="0" topLeftCell="A1">
      <selection activeCell="A1" sqref="A1"/>
    </sheetView>
  </sheetViews>
  <sheetFormatPr defaultColWidth="11.6640625" defaultRowHeight="15.75"/>
  <cols>
    <col min="1" max="1" width="10.21484375" style="1" customWidth="1"/>
    <col min="2" max="5" width="15.77734375" style="1" customWidth="1"/>
    <col min="6" max="6" width="2.77734375" style="1" customWidth="1"/>
    <col min="7" max="9" width="15.77734375" style="1" customWidth="1"/>
    <col min="10" max="16384" width="11.6640625" style="1" customWidth="1"/>
  </cols>
  <sheetData>
    <row r="1" spans="1:9" ht="23.25">
      <c r="A1" s="24" t="s">
        <v>51</v>
      </c>
      <c r="B1" s="5"/>
      <c r="C1" s="6"/>
      <c r="D1" s="7"/>
      <c r="E1" s="8"/>
      <c r="F1" s="8"/>
      <c r="G1" s="7"/>
      <c r="H1" s="7"/>
      <c r="I1" s="7"/>
    </row>
    <row r="2" spans="1:9" ht="20.25">
      <c r="A2" s="24" t="s">
        <v>60</v>
      </c>
      <c r="B2" s="5"/>
      <c r="C2" s="7"/>
      <c r="D2" s="7"/>
      <c r="E2" s="8"/>
      <c r="F2" s="8"/>
      <c r="G2" s="7"/>
      <c r="H2" s="7"/>
      <c r="I2" s="7"/>
    </row>
    <row r="3" spans="1:9" ht="15.75">
      <c r="A3" s="7"/>
      <c r="B3" s="7"/>
      <c r="C3" s="7"/>
      <c r="D3" s="7"/>
      <c r="E3" s="7"/>
      <c r="F3" s="7"/>
      <c r="G3" s="7"/>
      <c r="H3" s="7"/>
      <c r="I3" s="7"/>
    </row>
    <row r="4" spans="1:9" ht="15.75">
      <c r="A4" s="9"/>
      <c r="B4" s="9"/>
      <c r="C4" s="37" t="s">
        <v>40</v>
      </c>
      <c r="D4" s="37"/>
      <c r="E4" s="37"/>
      <c r="F4" s="9"/>
      <c r="G4" s="37" t="s">
        <v>41</v>
      </c>
      <c r="H4" s="37"/>
      <c r="I4" s="37"/>
    </row>
    <row r="5" spans="1:9" ht="31.5">
      <c r="A5" s="11" t="s">
        <v>0</v>
      </c>
      <c r="B5" s="12" t="s">
        <v>38</v>
      </c>
      <c r="C5" s="12" t="s">
        <v>38</v>
      </c>
      <c r="D5" s="34" t="s">
        <v>56</v>
      </c>
      <c r="E5" s="35" t="s">
        <v>53</v>
      </c>
      <c r="F5" s="14"/>
      <c r="G5" s="13" t="s">
        <v>38</v>
      </c>
      <c r="H5" s="34" t="s">
        <v>55</v>
      </c>
      <c r="I5" s="34" t="s">
        <v>54</v>
      </c>
    </row>
    <row r="6" spans="1:9" ht="15.75">
      <c r="A6" s="7" t="s">
        <v>59</v>
      </c>
      <c r="B6" s="17">
        <v>105761628</v>
      </c>
      <c r="C6" s="30">
        <v>8551954.1</v>
      </c>
      <c r="D6" s="32">
        <v>5583295.46</v>
      </c>
      <c r="E6" s="32">
        <v>2968658.6399999997</v>
      </c>
      <c r="F6" s="16"/>
      <c r="G6" s="30">
        <v>97209673.42</v>
      </c>
      <c r="H6" s="32">
        <v>23063275.69</v>
      </c>
      <c r="I6" s="32">
        <v>74146397.73</v>
      </c>
    </row>
    <row r="7" spans="1:9" ht="15.75">
      <c r="A7" s="7" t="s">
        <v>58</v>
      </c>
      <c r="B7" s="30">
        <f>+C7+G7</f>
        <v>79424106</v>
      </c>
      <c r="C7" s="30">
        <f>SUM(D7:E7)</f>
        <v>8757295</v>
      </c>
      <c r="D7" s="32">
        <v>4941701</v>
      </c>
      <c r="E7" s="32">
        <v>3815594</v>
      </c>
      <c r="F7" s="16"/>
      <c r="G7" s="30">
        <f aca="true" t="shared" si="0" ref="G7:G43">SUM(H7:I7)</f>
        <v>70666811</v>
      </c>
      <c r="H7" s="32">
        <v>23311062</v>
      </c>
      <c r="I7" s="32">
        <v>47355749</v>
      </c>
    </row>
    <row r="8" spans="1:9" ht="15.75">
      <c r="A8" s="7" t="s">
        <v>57</v>
      </c>
      <c r="B8" s="30">
        <f aca="true" t="shared" si="1" ref="B8:B36">+C8+G8</f>
        <v>61565798</v>
      </c>
      <c r="C8" s="30">
        <f aca="true" t="shared" si="2" ref="C8:C52">SUM(D8:E8)</f>
        <v>8011047</v>
      </c>
      <c r="D8" s="32">
        <v>4858784</v>
      </c>
      <c r="E8" s="32">
        <v>3152263</v>
      </c>
      <c r="F8" s="16"/>
      <c r="G8" s="30">
        <f t="shared" si="0"/>
        <v>53554751</v>
      </c>
      <c r="H8" s="32">
        <v>22113828</v>
      </c>
      <c r="I8" s="32">
        <v>31440923</v>
      </c>
    </row>
    <row r="9" spans="1:9" ht="15.75">
      <c r="A9" s="21" t="s">
        <v>50</v>
      </c>
      <c r="B9" s="30">
        <f t="shared" si="1"/>
        <v>72881972</v>
      </c>
      <c r="C9" s="30">
        <f t="shared" si="2"/>
        <v>7055669</v>
      </c>
      <c r="D9" s="32">
        <v>4523077</v>
      </c>
      <c r="E9" s="32">
        <v>2532592</v>
      </c>
      <c r="F9" s="33"/>
      <c r="G9" s="30">
        <f t="shared" si="0"/>
        <v>65826303</v>
      </c>
      <c r="H9" s="32">
        <v>23420253</v>
      </c>
      <c r="I9" s="32">
        <v>42406050</v>
      </c>
    </row>
    <row r="10" spans="1:9" ht="15.75">
      <c r="A10" s="21" t="s">
        <v>49</v>
      </c>
      <c r="B10" s="30">
        <f t="shared" si="1"/>
        <v>64079195</v>
      </c>
      <c r="C10" s="30">
        <f t="shared" si="2"/>
        <v>5964898</v>
      </c>
      <c r="D10" s="32">
        <v>3989831</v>
      </c>
      <c r="E10" s="32">
        <v>1975067</v>
      </c>
      <c r="F10" s="33"/>
      <c r="G10" s="30">
        <f t="shared" si="0"/>
        <v>58114297</v>
      </c>
      <c r="H10" s="32">
        <v>21080037</v>
      </c>
      <c r="I10" s="32">
        <v>37034260</v>
      </c>
    </row>
    <row r="11" spans="1:9" ht="15.75">
      <c r="A11" s="10" t="s">
        <v>48</v>
      </c>
      <c r="B11" s="30">
        <f t="shared" si="1"/>
        <v>60649879</v>
      </c>
      <c r="C11" s="30">
        <f t="shared" si="2"/>
        <v>6138805</v>
      </c>
      <c r="D11" s="30">
        <v>3953684</v>
      </c>
      <c r="E11" s="30">
        <v>2185121</v>
      </c>
      <c r="F11" s="31"/>
      <c r="G11" s="30">
        <f t="shared" si="0"/>
        <v>54511074</v>
      </c>
      <c r="H11" s="30">
        <v>23886074</v>
      </c>
      <c r="I11" s="30">
        <v>30625000</v>
      </c>
    </row>
    <row r="12" spans="1:9" ht="15.75">
      <c r="A12" s="10" t="s">
        <v>47</v>
      </c>
      <c r="B12" s="30">
        <f t="shared" si="1"/>
        <v>62588471</v>
      </c>
      <c r="C12" s="30">
        <f t="shared" si="2"/>
        <v>6533192</v>
      </c>
      <c r="D12" s="30">
        <v>4277662</v>
      </c>
      <c r="E12" s="30">
        <v>2255530</v>
      </c>
      <c r="F12" s="31"/>
      <c r="G12" s="30">
        <f t="shared" si="0"/>
        <v>56055279</v>
      </c>
      <c r="H12" s="30">
        <v>26365765</v>
      </c>
      <c r="I12" s="30">
        <v>29689514</v>
      </c>
    </row>
    <row r="13" spans="1:9" ht="15.75">
      <c r="A13" s="10" t="s">
        <v>46</v>
      </c>
      <c r="B13" s="17">
        <f t="shared" si="1"/>
        <v>64011560</v>
      </c>
      <c r="C13" s="17">
        <f t="shared" si="2"/>
        <v>6658228</v>
      </c>
      <c r="D13" s="30">
        <v>3877867</v>
      </c>
      <c r="E13" s="30">
        <v>2780361</v>
      </c>
      <c r="F13" s="30"/>
      <c r="G13" s="17">
        <f t="shared" si="0"/>
        <v>57353332</v>
      </c>
      <c r="H13" s="30">
        <v>27973708</v>
      </c>
      <c r="I13" s="30">
        <v>29379624</v>
      </c>
    </row>
    <row r="14" spans="1:9" ht="15.75">
      <c r="A14" s="7" t="s">
        <v>45</v>
      </c>
      <c r="B14" s="17">
        <f t="shared" si="1"/>
        <v>76582187</v>
      </c>
      <c r="C14" s="17">
        <f t="shared" si="2"/>
        <v>7323103</v>
      </c>
      <c r="D14" s="29">
        <v>6148310</v>
      </c>
      <c r="E14" s="29">
        <v>1174793</v>
      </c>
      <c r="F14" s="29"/>
      <c r="G14" s="17">
        <f t="shared" si="0"/>
        <v>69259084</v>
      </c>
      <c r="H14" s="17">
        <v>28996191</v>
      </c>
      <c r="I14" s="17">
        <v>40262893</v>
      </c>
    </row>
    <row r="15" spans="1:9" ht="15.75">
      <c r="A15" s="7" t="s">
        <v>44</v>
      </c>
      <c r="B15" s="17">
        <f t="shared" si="1"/>
        <v>68579868</v>
      </c>
      <c r="C15" s="17">
        <f t="shared" si="2"/>
        <v>6730782</v>
      </c>
      <c r="D15" s="29">
        <v>4873488</v>
      </c>
      <c r="E15" s="29">
        <v>1857294</v>
      </c>
      <c r="F15" s="29"/>
      <c r="G15" s="17">
        <f t="shared" si="0"/>
        <v>61849086</v>
      </c>
      <c r="H15" s="17">
        <v>31751660</v>
      </c>
      <c r="I15" s="17">
        <v>30097426</v>
      </c>
    </row>
    <row r="16" spans="1:9" ht="15.75">
      <c r="A16" s="7" t="s">
        <v>37</v>
      </c>
      <c r="B16" s="17">
        <f t="shared" si="1"/>
        <v>56189795</v>
      </c>
      <c r="C16" s="17">
        <f t="shared" si="2"/>
        <v>7279719</v>
      </c>
      <c r="D16" s="29">
        <v>5134729</v>
      </c>
      <c r="E16" s="29">
        <v>2144990</v>
      </c>
      <c r="F16" s="29"/>
      <c r="G16" s="17">
        <f t="shared" si="0"/>
        <v>48910076</v>
      </c>
      <c r="H16" s="17">
        <v>25345981</v>
      </c>
      <c r="I16" s="17">
        <v>23564095</v>
      </c>
    </row>
    <row r="17" spans="1:9" ht="15.75">
      <c r="A17" s="7" t="s">
        <v>36</v>
      </c>
      <c r="B17" s="17">
        <f t="shared" si="1"/>
        <v>63162564</v>
      </c>
      <c r="C17" s="17">
        <f t="shared" si="2"/>
        <v>6082829</v>
      </c>
      <c r="D17" s="29">
        <v>4733353</v>
      </c>
      <c r="E17" s="29">
        <v>1349476</v>
      </c>
      <c r="F17" s="29"/>
      <c r="G17" s="17">
        <f t="shared" si="0"/>
        <v>57079735</v>
      </c>
      <c r="H17" s="17">
        <v>27348258</v>
      </c>
      <c r="I17" s="17">
        <v>29731477</v>
      </c>
    </row>
    <row r="18" spans="1:9" ht="15.75">
      <c r="A18" s="7" t="s">
        <v>35</v>
      </c>
      <c r="B18" s="17">
        <f t="shared" si="1"/>
        <v>62804475</v>
      </c>
      <c r="C18" s="17">
        <f t="shared" si="2"/>
        <v>5941411</v>
      </c>
      <c r="D18" s="28">
        <v>4594228</v>
      </c>
      <c r="E18" s="29">
        <v>1347183</v>
      </c>
      <c r="F18" s="29"/>
      <c r="G18" s="17">
        <f t="shared" si="0"/>
        <v>56863064</v>
      </c>
      <c r="H18" s="17">
        <v>27427450</v>
      </c>
      <c r="I18" s="17">
        <v>29435614</v>
      </c>
    </row>
    <row r="19" spans="1:9" ht="15.75">
      <c r="A19" s="7" t="s">
        <v>34</v>
      </c>
      <c r="B19" s="17">
        <f t="shared" si="1"/>
        <v>59780028</v>
      </c>
      <c r="C19" s="17">
        <f t="shared" si="2"/>
        <v>6027302</v>
      </c>
      <c r="D19" s="28">
        <v>4571729</v>
      </c>
      <c r="E19" s="29">
        <v>1455573</v>
      </c>
      <c r="F19" s="29"/>
      <c r="G19" s="17">
        <f t="shared" si="0"/>
        <v>53752726</v>
      </c>
      <c r="H19" s="17">
        <v>28024638</v>
      </c>
      <c r="I19" s="17">
        <v>25728088</v>
      </c>
    </row>
    <row r="20" spans="1:9" ht="15.75">
      <c r="A20" s="7" t="s">
        <v>33</v>
      </c>
      <c r="B20" s="17">
        <f t="shared" si="1"/>
        <v>55768103</v>
      </c>
      <c r="C20" s="17">
        <f t="shared" si="2"/>
        <v>5950888</v>
      </c>
      <c r="D20" s="28">
        <v>4676075</v>
      </c>
      <c r="E20" s="29">
        <v>1274813</v>
      </c>
      <c r="F20" s="29"/>
      <c r="G20" s="17">
        <f t="shared" si="0"/>
        <v>49817215</v>
      </c>
      <c r="H20" s="17">
        <v>26188262</v>
      </c>
      <c r="I20" s="17">
        <v>23628953</v>
      </c>
    </row>
    <row r="21" spans="1:9" ht="15.75">
      <c r="A21" s="7" t="s">
        <v>32</v>
      </c>
      <c r="B21" s="17">
        <f t="shared" si="1"/>
        <v>61918562</v>
      </c>
      <c r="C21" s="17">
        <f t="shared" si="2"/>
        <v>5896463</v>
      </c>
      <c r="D21" s="28">
        <v>4425172</v>
      </c>
      <c r="E21" s="29">
        <v>1471291</v>
      </c>
      <c r="F21" s="29"/>
      <c r="G21" s="17">
        <f t="shared" si="0"/>
        <v>56022099</v>
      </c>
      <c r="H21" s="17">
        <v>27457258</v>
      </c>
      <c r="I21" s="17">
        <v>28564841</v>
      </c>
    </row>
    <row r="22" spans="1:9" ht="15.75">
      <c r="A22" s="7" t="s">
        <v>31</v>
      </c>
      <c r="B22" s="17">
        <f t="shared" si="1"/>
        <v>63062522</v>
      </c>
      <c r="C22" s="17">
        <f t="shared" si="2"/>
        <v>5769772</v>
      </c>
      <c r="D22" s="28">
        <v>4394699</v>
      </c>
      <c r="E22" s="29">
        <v>1375073</v>
      </c>
      <c r="F22" s="29"/>
      <c r="G22" s="17">
        <f t="shared" si="0"/>
        <v>57292750</v>
      </c>
      <c r="H22" s="17">
        <v>31763966</v>
      </c>
      <c r="I22" s="17">
        <v>25528784</v>
      </c>
    </row>
    <row r="23" spans="1:9" ht="15.75">
      <c r="A23" s="7" t="s">
        <v>29</v>
      </c>
      <c r="B23" s="17">
        <f t="shared" si="1"/>
        <v>81886357</v>
      </c>
      <c r="C23" s="17">
        <f t="shared" si="2"/>
        <v>6379242</v>
      </c>
      <c r="D23" s="28">
        <v>4700044</v>
      </c>
      <c r="E23" s="29">
        <v>1679198</v>
      </c>
      <c r="F23" s="29"/>
      <c r="G23" s="17">
        <f t="shared" si="0"/>
        <v>75507115</v>
      </c>
      <c r="H23" s="17">
        <v>49501826</v>
      </c>
      <c r="I23" s="17">
        <v>26005289</v>
      </c>
    </row>
    <row r="24" spans="1:9" ht="15.75">
      <c r="A24" s="7" t="s">
        <v>39</v>
      </c>
      <c r="B24" s="17">
        <f t="shared" si="1"/>
        <v>63934948</v>
      </c>
      <c r="C24" s="17">
        <f t="shared" si="2"/>
        <v>5867099</v>
      </c>
      <c r="D24" s="28">
        <v>4326530</v>
      </c>
      <c r="E24" s="29">
        <v>1540569</v>
      </c>
      <c r="F24" s="29"/>
      <c r="G24" s="17">
        <f t="shared" si="0"/>
        <v>58067849</v>
      </c>
      <c r="H24" s="17">
        <v>32216510</v>
      </c>
      <c r="I24" s="17">
        <v>25851339</v>
      </c>
    </row>
    <row r="25" spans="1:9" ht="15.75">
      <c r="A25" s="7" t="s">
        <v>28</v>
      </c>
      <c r="B25" s="17">
        <f t="shared" si="1"/>
        <v>51813005</v>
      </c>
      <c r="C25" s="17">
        <f t="shared" si="2"/>
        <v>4872221</v>
      </c>
      <c r="D25" s="28">
        <v>3864792</v>
      </c>
      <c r="E25" s="29">
        <v>1007429</v>
      </c>
      <c r="F25" s="29"/>
      <c r="G25" s="17">
        <f t="shared" si="0"/>
        <v>46940784</v>
      </c>
      <c r="H25" s="17">
        <v>21550695</v>
      </c>
      <c r="I25" s="17">
        <v>25390089</v>
      </c>
    </row>
    <row r="26" spans="1:9" ht="15.75">
      <c r="A26" s="7" t="s">
        <v>30</v>
      </c>
      <c r="B26" s="17">
        <f t="shared" si="1"/>
        <v>44178000</v>
      </c>
      <c r="C26" s="17">
        <f t="shared" si="2"/>
        <v>4357000</v>
      </c>
      <c r="D26" s="28">
        <v>3425000</v>
      </c>
      <c r="E26" s="29">
        <v>932000</v>
      </c>
      <c r="F26" s="29"/>
      <c r="G26" s="17">
        <f t="shared" si="0"/>
        <v>39821000</v>
      </c>
      <c r="H26" s="17">
        <v>18757000</v>
      </c>
      <c r="I26" s="17">
        <v>21064000</v>
      </c>
    </row>
    <row r="27" spans="1:9" ht="15.75">
      <c r="A27" s="7" t="s">
        <v>27</v>
      </c>
      <c r="B27" s="17">
        <f t="shared" si="1"/>
        <v>37207100</v>
      </c>
      <c r="C27" s="17">
        <f t="shared" si="2"/>
        <v>4151300</v>
      </c>
      <c r="D27" s="28">
        <v>3404000</v>
      </c>
      <c r="E27" s="29">
        <v>747300</v>
      </c>
      <c r="F27" s="29"/>
      <c r="G27" s="17">
        <f t="shared" si="0"/>
        <v>33055800</v>
      </c>
      <c r="H27" s="17">
        <v>16516100</v>
      </c>
      <c r="I27" s="17">
        <v>16539700</v>
      </c>
    </row>
    <row r="28" spans="1:9" ht="15.75">
      <c r="A28" s="7" t="s">
        <v>26</v>
      </c>
      <c r="B28" s="17">
        <f t="shared" si="1"/>
        <v>28777900</v>
      </c>
      <c r="C28" s="17">
        <f t="shared" si="2"/>
        <v>3959400</v>
      </c>
      <c r="D28" s="28">
        <v>3054100</v>
      </c>
      <c r="E28" s="29">
        <v>905300</v>
      </c>
      <c r="F28" s="29"/>
      <c r="G28" s="17">
        <f t="shared" si="0"/>
        <v>24818500</v>
      </c>
      <c r="H28" s="17">
        <v>13836700</v>
      </c>
      <c r="I28" s="17">
        <v>10981800</v>
      </c>
    </row>
    <row r="29" spans="1:9" ht="15.75">
      <c r="A29" s="7" t="s">
        <v>25</v>
      </c>
      <c r="B29" s="17">
        <f t="shared" si="1"/>
        <v>24364300</v>
      </c>
      <c r="C29" s="17">
        <f t="shared" si="2"/>
        <v>3713900</v>
      </c>
      <c r="D29" s="28">
        <v>2999300</v>
      </c>
      <c r="E29" s="28">
        <v>714600</v>
      </c>
      <c r="F29" s="28"/>
      <c r="G29" s="17">
        <f t="shared" si="0"/>
        <v>20650400</v>
      </c>
      <c r="H29" s="17">
        <v>12264000</v>
      </c>
      <c r="I29" s="17">
        <v>8386400</v>
      </c>
    </row>
    <row r="30" spans="1:9" ht="15.75">
      <c r="A30" s="7" t="s">
        <v>24</v>
      </c>
      <c r="B30" s="17">
        <f t="shared" si="1"/>
        <v>25076200</v>
      </c>
      <c r="C30" s="17">
        <f t="shared" si="2"/>
        <v>3528100</v>
      </c>
      <c r="D30" s="28">
        <v>2877000</v>
      </c>
      <c r="E30" s="28">
        <v>651100</v>
      </c>
      <c r="F30" s="28"/>
      <c r="G30" s="17">
        <f t="shared" si="0"/>
        <v>21548100</v>
      </c>
      <c r="H30" s="17">
        <v>14404900</v>
      </c>
      <c r="I30" s="17">
        <v>7143200</v>
      </c>
    </row>
    <row r="31" spans="1:9" ht="15.75">
      <c r="A31" s="7" t="s">
        <v>23</v>
      </c>
      <c r="B31" s="17">
        <f t="shared" si="1"/>
        <v>24134300</v>
      </c>
      <c r="C31" s="17">
        <f t="shared" si="2"/>
        <v>3657800</v>
      </c>
      <c r="D31" s="28">
        <v>2839400</v>
      </c>
      <c r="E31" s="28">
        <v>818400</v>
      </c>
      <c r="F31" s="28"/>
      <c r="G31" s="17">
        <f t="shared" si="0"/>
        <v>20476500</v>
      </c>
      <c r="H31" s="17">
        <v>13652600</v>
      </c>
      <c r="I31" s="17">
        <v>6823900</v>
      </c>
    </row>
    <row r="32" spans="1:9" ht="15.75">
      <c r="A32" s="7" t="s">
        <v>22</v>
      </c>
      <c r="B32" s="17">
        <f t="shared" si="1"/>
        <v>26247824</v>
      </c>
      <c r="C32" s="17">
        <f t="shared" si="2"/>
        <v>3326569</v>
      </c>
      <c r="D32" s="28">
        <v>2805012</v>
      </c>
      <c r="E32" s="28">
        <v>521557</v>
      </c>
      <c r="F32" s="28"/>
      <c r="G32" s="17">
        <f t="shared" si="0"/>
        <v>22921255</v>
      </c>
      <c r="H32" s="17">
        <v>15126617</v>
      </c>
      <c r="I32" s="17">
        <v>7794638</v>
      </c>
    </row>
    <row r="33" spans="1:9" ht="15.75">
      <c r="A33" s="7" t="s">
        <v>21</v>
      </c>
      <c r="B33" s="17">
        <f t="shared" si="1"/>
        <v>22542659</v>
      </c>
      <c r="C33" s="17">
        <f t="shared" si="2"/>
        <v>3233301</v>
      </c>
      <c r="D33" s="28">
        <v>2688372</v>
      </c>
      <c r="E33" s="28">
        <v>544929</v>
      </c>
      <c r="F33" s="28"/>
      <c r="G33" s="17">
        <f t="shared" si="0"/>
        <v>19309358</v>
      </c>
      <c r="H33" s="17">
        <v>13927880</v>
      </c>
      <c r="I33" s="17">
        <v>5381478</v>
      </c>
    </row>
    <row r="34" spans="1:9" ht="15.75">
      <c r="A34" s="7" t="s">
        <v>20</v>
      </c>
      <c r="B34" s="17">
        <f t="shared" si="1"/>
        <v>24831512</v>
      </c>
      <c r="C34" s="17">
        <f t="shared" si="2"/>
        <v>2991842</v>
      </c>
      <c r="D34" s="28">
        <v>2509614</v>
      </c>
      <c r="E34" s="28">
        <v>482228</v>
      </c>
      <c r="F34" s="28"/>
      <c r="G34" s="17">
        <f t="shared" si="0"/>
        <v>21839670</v>
      </c>
      <c r="H34" s="17">
        <v>15064791</v>
      </c>
      <c r="I34" s="17">
        <v>6774879</v>
      </c>
    </row>
    <row r="35" spans="1:9" ht="15.75">
      <c r="A35" s="7" t="s">
        <v>19</v>
      </c>
      <c r="B35" s="17">
        <f t="shared" si="1"/>
        <v>21231747</v>
      </c>
      <c r="C35" s="17">
        <f t="shared" si="2"/>
        <v>3283486</v>
      </c>
      <c r="D35" s="28">
        <v>2700501</v>
      </c>
      <c r="E35" s="28">
        <v>582985</v>
      </c>
      <c r="F35" s="28"/>
      <c r="G35" s="17">
        <f t="shared" si="0"/>
        <v>17948261</v>
      </c>
      <c r="H35" s="17">
        <v>12072354</v>
      </c>
      <c r="I35" s="17">
        <v>5875907</v>
      </c>
    </row>
    <row r="36" spans="1:9" ht="15.75">
      <c r="A36" s="7" t="s">
        <v>18</v>
      </c>
      <c r="B36" s="17">
        <f t="shared" si="1"/>
        <v>20097465</v>
      </c>
      <c r="C36" s="17">
        <f t="shared" si="2"/>
        <v>3241630</v>
      </c>
      <c r="D36" s="28">
        <v>2702315</v>
      </c>
      <c r="E36" s="28">
        <v>539315</v>
      </c>
      <c r="F36" s="28"/>
      <c r="G36" s="17">
        <f t="shared" si="0"/>
        <v>16855835</v>
      </c>
      <c r="H36" s="17">
        <v>12051410</v>
      </c>
      <c r="I36" s="17">
        <v>4804425</v>
      </c>
    </row>
    <row r="37" spans="1:9" ht="15.75">
      <c r="A37" s="7" t="s">
        <v>17</v>
      </c>
      <c r="B37" s="17">
        <v>20716426</v>
      </c>
      <c r="C37" s="17">
        <f t="shared" si="2"/>
        <v>3229231</v>
      </c>
      <c r="D37" s="28">
        <v>2670764</v>
      </c>
      <c r="E37" s="28">
        <v>558467</v>
      </c>
      <c r="F37" s="28"/>
      <c r="G37" s="17">
        <f t="shared" si="0"/>
        <v>17487196</v>
      </c>
      <c r="H37" s="17">
        <v>11711501</v>
      </c>
      <c r="I37" s="17">
        <v>5775695</v>
      </c>
    </row>
    <row r="38" spans="1:9" ht="15.75">
      <c r="A38" s="19" t="s">
        <v>16</v>
      </c>
      <c r="B38" s="17">
        <f aca="true" t="shared" si="3" ref="B38:B52">+C38+G38</f>
        <v>19838509</v>
      </c>
      <c r="C38" s="17">
        <f t="shared" si="2"/>
        <v>3260715</v>
      </c>
      <c r="D38" s="27">
        <v>2631178</v>
      </c>
      <c r="E38" s="27">
        <v>629537</v>
      </c>
      <c r="F38" s="27"/>
      <c r="G38" s="17">
        <f t="shared" si="0"/>
        <v>16577794</v>
      </c>
      <c r="H38" s="17">
        <v>11196519</v>
      </c>
      <c r="I38" s="17">
        <v>5381275</v>
      </c>
    </row>
    <row r="39" spans="1:9" ht="15.75">
      <c r="A39" s="19" t="s">
        <v>15</v>
      </c>
      <c r="B39" s="17">
        <f t="shared" si="3"/>
        <v>17289703</v>
      </c>
      <c r="C39" s="17">
        <f t="shared" si="2"/>
        <v>2844171</v>
      </c>
      <c r="D39" s="27">
        <v>2311854</v>
      </c>
      <c r="E39" s="27">
        <v>532317</v>
      </c>
      <c r="F39" s="27"/>
      <c r="G39" s="17">
        <f t="shared" si="0"/>
        <v>14445532</v>
      </c>
      <c r="H39" s="17">
        <v>8840542</v>
      </c>
      <c r="I39" s="17">
        <v>5604990</v>
      </c>
    </row>
    <row r="40" spans="1:9" ht="15.75">
      <c r="A40" s="19" t="s">
        <v>14</v>
      </c>
      <c r="B40" s="17">
        <f t="shared" si="3"/>
        <v>12888881</v>
      </c>
      <c r="C40" s="17">
        <f t="shared" si="2"/>
        <v>2292447</v>
      </c>
      <c r="D40" s="27">
        <v>1771406</v>
      </c>
      <c r="E40" s="27">
        <v>521041</v>
      </c>
      <c r="F40" s="27"/>
      <c r="G40" s="17">
        <f t="shared" si="0"/>
        <v>10596434</v>
      </c>
      <c r="H40" s="17">
        <v>7813274</v>
      </c>
      <c r="I40" s="17">
        <v>2783160</v>
      </c>
    </row>
    <row r="41" spans="1:9" ht="15.75">
      <c r="A41" s="19" t="s">
        <v>13</v>
      </c>
      <c r="B41" s="17">
        <f t="shared" si="3"/>
        <v>11848256</v>
      </c>
      <c r="C41" s="17">
        <f t="shared" si="2"/>
        <v>1923779</v>
      </c>
      <c r="D41" s="27">
        <v>1516568</v>
      </c>
      <c r="E41" s="26">
        <v>407211</v>
      </c>
      <c r="F41" s="26"/>
      <c r="G41" s="17">
        <f t="shared" si="0"/>
        <v>9924477</v>
      </c>
      <c r="H41" s="17">
        <v>7033465</v>
      </c>
      <c r="I41" s="17">
        <v>2891012</v>
      </c>
    </row>
    <row r="42" spans="1:9" ht="15.75">
      <c r="A42" s="19" t="s">
        <v>12</v>
      </c>
      <c r="B42" s="17">
        <f t="shared" si="3"/>
        <v>12546527</v>
      </c>
      <c r="C42" s="17">
        <f t="shared" si="2"/>
        <v>1575040</v>
      </c>
      <c r="D42" s="27">
        <v>1245012</v>
      </c>
      <c r="E42" s="26">
        <v>330028</v>
      </c>
      <c r="F42" s="26"/>
      <c r="G42" s="17">
        <f t="shared" si="0"/>
        <v>10971487</v>
      </c>
      <c r="H42" s="17">
        <v>8807474</v>
      </c>
      <c r="I42" s="17">
        <v>2164013</v>
      </c>
    </row>
    <row r="43" spans="1:9" ht="15.75">
      <c r="A43" s="19" t="s">
        <v>11</v>
      </c>
      <c r="B43" s="17">
        <f t="shared" si="3"/>
        <v>10083745</v>
      </c>
      <c r="C43" s="17">
        <f t="shared" si="2"/>
        <v>1542201</v>
      </c>
      <c r="D43" s="27">
        <v>1274633</v>
      </c>
      <c r="E43" s="26">
        <v>267568</v>
      </c>
      <c r="F43" s="26"/>
      <c r="G43" s="17">
        <f t="shared" si="0"/>
        <v>8541544</v>
      </c>
      <c r="H43" s="17">
        <v>6468847</v>
      </c>
      <c r="I43" s="17">
        <v>2072697</v>
      </c>
    </row>
    <row r="44" spans="1:9" ht="15.75">
      <c r="A44" s="19" t="s">
        <v>10</v>
      </c>
      <c r="B44" s="17">
        <f t="shared" si="3"/>
        <v>8164334</v>
      </c>
      <c r="C44" s="17">
        <f t="shared" si="2"/>
        <v>1217941</v>
      </c>
      <c r="D44" s="25">
        <v>1011371</v>
      </c>
      <c r="E44" s="26">
        <v>206570</v>
      </c>
      <c r="F44" s="26"/>
      <c r="G44" s="17">
        <v>6946393</v>
      </c>
      <c r="H44" s="17">
        <v>6357822</v>
      </c>
      <c r="I44" s="17">
        <v>588571</v>
      </c>
    </row>
    <row r="45" spans="1:9" ht="15.75">
      <c r="A45" s="7" t="s">
        <v>9</v>
      </c>
      <c r="B45" s="17">
        <f t="shared" si="3"/>
        <v>6832279</v>
      </c>
      <c r="C45" s="17">
        <f t="shared" si="2"/>
        <v>1081730</v>
      </c>
      <c r="D45" s="17">
        <v>859158</v>
      </c>
      <c r="E45" s="17">
        <v>222572</v>
      </c>
      <c r="F45" s="17"/>
      <c r="G45" s="17">
        <f aca="true" t="shared" si="4" ref="G45:G52">SUM(H45:I45)</f>
        <v>5750549</v>
      </c>
      <c r="H45" s="17">
        <v>5750549</v>
      </c>
      <c r="I45" s="18">
        <v>0</v>
      </c>
    </row>
    <row r="46" spans="1:9" ht="15.75">
      <c r="A46" s="7" t="s">
        <v>8</v>
      </c>
      <c r="B46" s="17">
        <f t="shared" si="3"/>
        <v>6591483</v>
      </c>
      <c r="C46" s="17">
        <f t="shared" si="2"/>
        <v>959178</v>
      </c>
      <c r="D46" s="17">
        <v>821106</v>
      </c>
      <c r="E46" s="17">
        <v>138072</v>
      </c>
      <c r="F46" s="17"/>
      <c r="G46" s="17">
        <f t="shared" si="4"/>
        <v>5632305</v>
      </c>
      <c r="H46" s="17">
        <v>5632305</v>
      </c>
      <c r="I46" s="18">
        <v>0</v>
      </c>
    </row>
    <row r="47" spans="1:9" ht="15.75">
      <c r="A47" s="7" t="s">
        <v>7</v>
      </c>
      <c r="B47" s="17">
        <f t="shared" si="3"/>
        <v>6217613</v>
      </c>
      <c r="C47" s="17">
        <f t="shared" si="2"/>
        <v>859811</v>
      </c>
      <c r="D47" s="17">
        <v>734966</v>
      </c>
      <c r="E47" s="17">
        <v>124845</v>
      </c>
      <c r="F47" s="17"/>
      <c r="G47" s="17">
        <f t="shared" si="4"/>
        <v>5357802</v>
      </c>
      <c r="H47" s="17">
        <v>5357802</v>
      </c>
      <c r="I47" s="18">
        <v>0</v>
      </c>
    </row>
    <row r="48" spans="1:9" ht="15.75">
      <c r="A48" s="7" t="s">
        <v>6</v>
      </c>
      <c r="B48" s="17">
        <f t="shared" si="3"/>
        <v>5052395</v>
      </c>
      <c r="C48" s="17">
        <f t="shared" si="2"/>
        <v>739317</v>
      </c>
      <c r="D48" s="17">
        <v>614551</v>
      </c>
      <c r="E48" s="17">
        <v>124766</v>
      </c>
      <c r="F48" s="17"/>
      <c r="G48" s="17">
        <f t="shared" si="4"/>
        <v>4313078</v>
      </c>
      <c r="H48" s="17">
        <v>4313078</v>
      </c>
      <c r="I48" s="18">
        <v>0</v>
      </c>
    </row>
    <row r="49" spans="1:9" ht="15.75">
      <c r="A49" s="7" t="s">
        <v>5</v>
      </c>
      <c r="B49" s="17">
        <f t="shared" si="3"/>
        <v>3824049</v>
      </c>
      <c r="C49" s="17">
        <f t="shared" si="2"/>
        <v>595382</v>
      </c>
      <c r="D49" s="17">
        <v>518879</v>
      </c>
      <c r="E49" s="17">
        <v>76503</v>
      </c>
      <c r="F49" s="17"/>
      <c r="G49" s="17">
        <f t="shared" si="4"/>
        <v>3228667</v>
      </c>
      <c r="H49" s="17">
        <v>3228667</v>
      </c>
      <c r="I49" s="18">
        <v>0</v>
      </c>
    </row>
    <row r="50" spans="1:9" s="3" customFormat="1" ht="15" customHeight="1">
      <c r="A50" s="7" t="s">
        <v>4</v>
      </c>
      <c r="B50" s="17">
        <f t="shared" si="3"/>
        <v>3532564</v>
      </c>
      <c r="C50" s="17">
        <f t="shared" si="2"/>
        <v>553339</v>
      </c>
      <c r="D50" s="17">
        <v>486088</v>
      </c>
      <c r="E50" s="17">
        <v>67251</v>
      </c>
      <c r="F50" s="17"/>
      <c r="G50" s="17">
        <f t="shared" si="4"/>
        <v>2979225</v>
      </c>
      <c r="H50" s="17">
        <v>2979225</v>
      </c>
      <c r="I50" s="18">
        <v>0</v>
      </c>
    </row>
    <row r="51" spans="1:9" s="3" customFormat="1" ht="15.75">
      <c r="A51" s="7" t="s">
        <v>3</v>
      </c>
      <c r="B51" s="17">
        <f t="shared" si="3"/>
        <v>3444859</v>
      </c>
      <c r="C51" s="17">
        <f t="shared" si="2"/>
        <v>573522</v>
      </c>
      <c r="D51" s="17">
        <v>506852</v>
      </c>
      <c r="E51" s="17">
        <v>66670</v>
      </c>
      <c r="F51" s="17"/>
      <c r="G51" s="17">
        <f t="shared" si="4"/>
        <v>2871337</v>
      </c>
      <c r="H51" s="17">
        <v>2871337</v>
      </c>
      <c r="I51" s="18">
        <v>0</v>
      </c>
    </row>
    <row r="52" spans="1:9" s="3" customFormat="1" ht="15.75">
      <c r="A52" s="7" t="s">
        <v>2</v>
      </c>
      <c r="B52" s="17">
        <f t="shared" si="3"/>
        <v>2362541</v>
      </c>
      <c r="C52" s="17">
        <f t="shared" si="2"/>
        <v>527541</v>
      </c>
      <c r="D52" s="17">
        <v>459386</v>
      </c>
      <c r="E52" s="17">
        <v>68155</v>
      </c>
      <c r="F52" s="17"/>
      <c r="G52" s="17">
        <f t="shared" si="4"/>
        <v>1835000</v>
      </c>
      <c r="H52" s="17">
        <v>1835000</v>
      </c>
      <c r="I52" s="18">
        <v>0</v>
      </c>
    </row>
    <row r="53" spans="1:9" s="3" customFormat="1" ht="15.75">
      <c r="A53" s="7" t="s">
        <v>1</v>
      </c>
      <c r="B53" s="17">
        <v>2245751</v>
      </c>
      <c r="C53" s="17">
        <v>397251</v>
      </c>
      <c r="D53" s="17">
        <v>343055</v>
      </c>
      <c r="E53" s="17">
        <v>54196</v>
      </c>
      <c r="F53" s="17"/>
      <c r="G53" s="17">
        <v>1848500</v>
      </c>
      <c r="H53" s="17">
        <v>1848500</v>
      </c>
      <c r="I53" s="18">
        <v>0</v>
      </c>
    </row>
    <row r="54" spans="1:9" s="4" customFormat="1" ht="15.75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33.75" customHeight="1">
      <c r="A55" s="38" t="s">
        <v>52</v>
      </c>
      <c r="B55" s="38"/>
      <c r="C55" s="38"/>
      <c r="D55" s="38"/>
      <c r="E55" s="38"/>
      <c r="F55" s="38"/>
      <c r="G55" s="38"/>
      <c r="H55" s="38"/>
      <c r="I55" s="38"/>
    </row>
    <row r="56" spans="1:9" ht="15.75">
      <c r="A56" s="36"/>
      <c r="B56" s="36"/>
      <c r="C56" s="36"/>
      <c r="D56" s="36"/>
      <c r="E56" s="36"/>
      <c r="F56" s="36"/>
      <c r="G56" s="36"/>
      <c r="H56" s="36"/>
      <c r="I56" s="36"/>
    </row>
    <row r="57" spans="1:9" ht="15.75">
      <c r="A57" s="10" t="s">
        <v>42</v>
      </c>
      <c r="B57" s="10"/>
      <c r="C57" s="16"/>
      <c r="D57" s="16"/>
      <c r="E57" s="16"/>
      <c r="F57" s="16"/>
      <c r="G57" s="15"/>
      <c r="H57" s="7"/>
      <c r="I57" s="7"/>
    </row>
    <row r="58" spans="1:9" ht="15.75">
      <c r="A58" s="10" t="s">
        <v>43</v>
      </c>
      <c r="B58" s="10"/>
      <c r="C58" s="16"/>
      <c r="D58" s="16"/>
      <c r="E58" s="16"/>
      <c r="F58" s="16"/>
      <c r="G58" s="15"/>
      <c r="H58" s="7"/>
      <c r="I58" s="7"/>
    </row>
    <row r="59" spans="1:9" ht="15.75">
      <c r="A59" s="10"/>
      <c r="B59" s="10"/>
      <c r="C59" s="16"/>
      <c r="D59" s="16"/>
      <c r="E59" s="7"/>
      <c r="F59" s="16"/>
      <c r="G59" s="15"/>
      <c r="H59" s="7"/>
      <c r="I59" s="7"/>
    </row>
    <row r="60" spans="1:9" ht="15.75">
      <c r="A60" s="39" t="s">
        <v>61</v>
      </c>
      <c r="B60" s="8"/>
      <c r="C60" s="20"/>
      <c r="D60" s="23"/>
      <c r="E60" s="20"/>
      <c r="F60" s="20"/>
      <c r="G60" s="15"/>
      <c r="H60" s="7"/>
      <c r="I60" s="7"/>
    </row>
    <row r="61" spans="3:7" ht="15.75">
      <c r="C61" s="2"/>
      <c r="D61" s="2"/>
      <c r="E61" s="2"/>
      <c r="F61" s="2"/>
      <c r="G61" s="2"/>
    </row>
    <row r="62" spans="3:7" ht="15.75">
      <c r="C62" s="2"/>
      <c r="D62" s="2"/>
      <c r="E62" s="2"/>
      <c r="F62" s="2"/>
      <c r="G62" s="2"/>
    </row>
    <row r="63" spans="3:7" ht="15.75">
      <c r="C63" s="2"/>
      <c r="D63" s="2"/>
      <c r="E63" s="2"/>
      <c r="F63" s="2"/>
      <c r="G63" s="2"/>
    </row>
    <row r="64" spans="3:7" ht="15.75">
      <c r="C64" s="2"/>
      <c r="D64" s="2"/>
      <c r="E64" s="2"/>
      <c r="F64" s="2"/>
      <c r="G64" s="2"/>
    </row>
    <row r="65" spans="3:7" ht="15.75">
      <c r="C65" s="2"/>
      <c r="D65" s="2"/>
      <c r="E65" s="2"/>
      <c r="F65" s="2"/>
      <c r="G65" s="2"/>
    </row>
    <row r="66" spans="3:7" ht="15.75">
      <c r="C66" s="2"/>
      <c r="D66" s="2"/>
      <c r="E66" s="2"/>
      <c r="F66" s="2"/>
      <c r="G66" s="2"/>
    </row>
    <row r="67" spans="3:7" ht="15.75">
      <c r="C67" s="2"/>
      <c r="D67" s="2"/>
      <c r="E67" s="2"/>
      <c r="F67" s="2"/>
      <c r="G67" s="2"/>
    </row>
    <row r="68" spans="3:6" ht="15.75">
      <c r="C68" s="2"/>
      <c r="D68" s="2"/>
      <c r="E68" s="2"/>
      <c r="F68" s="2"/>
    </row>
    <row r="69" spans="3:6" ht="15.75">
      <c r="C69" s="2"/>
      <c r="D69" s="2"/>
      <c r="E69" s="2"/>
      <c r="F69" s="2"/>
    </row>
    <row r="70" spans="3:6" ht="15.75">
      <c r="C70" s="2"/>
      <c r="D70" s="2"/>
      <c r="E70" s="2"/>
      <c r="F70" s="2"/>
    </row>
    <row r="71" spans="3:6" ht="15.75">
      <c r="C71" s="2"/>
      <c r="D71" s="2"/>
      <c r="E71" s="2"/>
      <c r="F71" s="2"/>
    </row>
    <row r="72" spans="3:6" ht="15.75">
      <c r="C72" s="2"/>
      <c r="D72" s="2"/>
      <c r="E72" s="2"/>
      <c r="F72" s="2"/>
    </row>
    <row r="73" spans="3:6" ht="15.75">
      <c r="C73" s="2"/>
      <c r="D73" s="2"/>
      <c r="E73" s="2"/>
      <c r="F73" s="2"/>
    </row>
    <row r="74" spans="3:6" ht="15.75">
      <c r="C74" s="2"/>
      <c r="D74" s="2"/>
      <c r="E74" s="2"/>
      <c r="F74" s="2"/>
    </row>
    <row r="75" spans="3:6" ht="15.75">
      <c r="C75" s="2"/>
      <c r="D75" s="2"/>
      <c r="E75" s="2"/>
      <c r="F75" s="2"/>
    </row>
    <row r="76" spans="3:6" ht="15.75">
      <c r="C76" s="2"/>
      <c r="D76" s="2"/>
      <c r="E76" s="2"/>
      <c r="F76" s="2"/>
    </row>
    <row r="77" spans="3:6" ht="15.75">
      <c r="C77" s="2"/>
      <c r="D77" s="2"/>
      <c r="E77" s="2"/>
      <c r="F77" s="2"/>
    </row>
    <row r="78" spans="3:6" ht="15.75">
      <c r="C78" s="2"/>
      <c r="D78" s="2"/>
      <c r="E78" s="2"/>
      <c r="F78" s="2"/>
    </row>
    <row r="79" spans="3:6" ht="15.75">
      <c r="C79" s="2"/>
      <c r="D79" s="2"/>
      <c r="E79" s="2"/>
      <c r="F79" s="2"/>
    </row>
    <row r="80" spans="3:6" ht="15.75">
      <c r="C80" s="2"/>
      <c r="D80" s="2"/>
      <c r="E80" s="2"/>
      <c r="F80" s="2"/>
    </row>
    <row r="81" spans="3:6" ht="15.75">
      <c r="C81" s="2"/>
      <c r="D81" s="2"/>
      <c r="E81" s="2"/>
      <c r="F81" s="2"/>
    </row>
    <row r="82" spans="3:6" ht="15.75">
      <c r="C82" s="2"/>
      <c r="D82" s="2"/>
      <c r="E82" s="2"/>
      <c r="F82" s="2"/>
    </row>
    <row r="83" spans="3:6" ht="15.75">
      <c r="C83" s="2"/>
      <c r="D83" s="2"/>
      <c r="E83" s="2"/>
      <c r="F83" s="2"/>
    </row>
    <row r="84" spans="3:6" ht="15.75">
      <c r="C84" s="2"/>
      <c r="D84" s="2"/>
      <c r="E84" s="2"/>
      <c r="F84" s="2"/>
    </row>
    <row r="85" spans="3:6" ht="15.75">
      <c r="C85" s="2"/>
      <c r="D85" s="2"/>
      <c r="E85" s="2"/>
      <c r="F85" s="2"/>
    </row>
    <row r="86" spans="3:6" ht="15.75">
      <c r="C86" s="2"/>
      <c r="D86" s="2"/>
      <c r="E86" s="2"/>
      <c r="F86" s="2"/>
    </row>
    <row r="87" spans="3:6" ht="15.75">
      <c r="C87" s="2"/>
      <c r="D87" s="2"/>
      <c r="E87" s="2"/>
      <c r="F87" s="2"/>
    </row>
    <row r="88" spans="3:6" ht="15.75">
      <c r="C88" s="2"/>
      <c r="D88" s="2"/>
      <c r="E88" s="2"/>
      <c r="F88" s="2"/>
    </row>
    <row r="89" spans="3:6" ht="15.75">
      <c r="C89" s="2"/>
      <c r="D89" s="2"/>
      <c r="E89" s="2"/>
      <c r="F89" s="2"/>
    </row>
  </sheetData>
  <sheetProtection/>
  <mergeCells count="3">
    <mergeCell ref="C4:E4"/>
    <mergeCell ref="G4:I4"/>
    <mergeCell ref="A55:I55"/>
  </mergeCells>
  <hyperlinks>
    <hyperlink ref="A60" r:id="rId1" display="SOURCE: New York State Office of Victim Services, CVB Annual Reports for 2019-2020 and earlier; https://ovs.ny.gov/forms-and-publications."/>
  </hyperlinks>
  <printOptions/>
  <pageMargins left="0.573" right="0.5" top="0.75" bottom="0.75" header="0.5" footer="0.5"/>
  <pageSetup fitToHeight="2" fitToWidth="1" horizontalDpi="600" verticalDpi="600" orientation="landscape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2019-03-26T19:46:48Z</cp:lastPrinted>
  <dcterms:created xsi:type="dcterms:W3CDTF">1998-12-23T19:34:05Z</dcterms:created>
  <dcterms:modified xsi:type="dcterms:W3CDTF">2022-03-02T17:45:56Z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