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12-13" sheetId="1" r:id="rId1"/>
    <sheet name="2008-09" sheetId="2" r:id="rId2"/>
    <sheet name="2007-08" sheetId="3" r:id="rId3"/>
    <sheet name="2006-07" sheetId="4" r:id="rId4"/>
    <sheet name="2005-06" sheetId="5" r:id="rId5"/>
    <sheet name="2004-05" sheetId="6" r:id="rId6"/>
    <sheet name="2003-04" sheetId="7" r:id="rId7"/>
    <sheet name="2002-03" sheetId="8" r:id="rId8"/>
    <sheet name="2001-02" sheetId="9" r:id="rId9"/>
    <sheet name="2000-01" sheetId="10" r:id="rId10"/>
    <sheet name="1999-2000" sheetId="11" r:id="rId11"/>
    <sheet name="1997-98" sheetId="12" r:id="rId12"/>
    <sheet name="1996-97" sheetId="13" r:id="rId13"/>
  </sheets>
  <definedNames>
    <definedName name="_xlnm.Print_Area" localSheetId="12">'1996-97'!$A$1:$K$32</definedName>
    <definedName name="_xlnm.Print_Area" localSheetId="11">'1997-98'!$A$1:$K$32</definedName>
    <definedName name="_xlnm.Print_Area" localSheetId="10">'1999-2000'!$A$1:$K$35</definedName>
    <definedName name="_xlnm.Print_Area" localSheetId="9">'2000-01'!$A$1:$K$35</definedName>
    <definedName name="_xlnm.Print_Area" localSheetId="8">'2001-02'!$A$1:$K$35</definedName>
    <definedName name="_xlnm.Print_Area" localSheetId="7">'2002-03'!$A$1:$K$35</definedName>
    <definedName name="_xlnm.Print_Area" localSheetId="6">'2003-04'!$A$1:$K$35</definedName>
    <definedName name="_xlnm.Print_Area" localSheetId="5">'2004-05'!$A$1:$K$34</definedName>
    <definedName name="_xlnm.Print_Area" localSheetId="4">'2005-06'!$A$1:$K$34</definedName>
    <definedName name="_xlnm.Print_Area" localSheetId="3">'2006-07'!$A$1:$K$34</definedName>
    <definedName name="_xlnm.Print_Area" localSheetId="2">'2007-08'!$A$1:$K$34</definedName>
    <definedName name="_xlnm.Print_Area" localSheetId="1">'2008-09'!$A$1:$K$34</definedName>
    <definedName name="_xlnm.Print_Area" localSheetId="0">'2012-13'!$A$1:$U$31</definedName>
  </definedNames>
  <calcPr fullCalcOnLoad="1"/>
</workbook>
</file>

<file path=xl/sharedStrings.xml><?xml version="1.0" encoding="utf-8"?>
<sst xmlns="http://schemas.openxmlformats.org/spreadsheetml/2006/main" count="468" uniqueCount="81">
  <si>
    <t>Fish Distributed by State Hatcheries by Size and Species</t>
  </si>
  <si>
    <t>Species</t>
  </si>
  <si>
    <t xml:space="preserve">  Warm Water</t>
  </si>
  <si>
    <t xml:space="preserve">    Walleye</t>
  </si>
  <si>
    <t xml:space="preserve">    Tiger Muskellunge</t>
  </si>
  <si>
    <t xml:space="preserve">    Splake</t>
  </si>
  <si>
    <t xml:space="preserve">    Coho</t>
  </si>
  <si>
    <t xml:space="preserve">    Chinook</t>
  </si>
  <si>
    <t>SOURCE:  New York State Department of Environmental Conservation, Division of Fish, Wildlife and Marine Resources.</t>
  </si>
  <si>
    <t xml:space="preserve">    Muskellunge</t>
  </si>
  <si>
    <t xml:space="preserve">             Weight</t>
  </si>
  <si>
    <t xml:space="preserve">            Number</t>
  </si>
  <si>
    <t xml:space="preserve">  Cold Water</t>
  </si>
  <si>
    <t xml:space="preserve">    Brook Trout</t>
  </si>
  <si>
    <t xml:space="preserve">    Brown Trout</t>
  </si>
  <si>
    <t xml:space="preserve">    Rainbow Trout</t>
  </si>
  <si>
    <t xml:space="preserve">    Steelhead</t>
  </si>
  <si>
    <t xml:space="preserve">    Lake Trout</t>
  </si>
  <si>
    <t xml:space="preserve">    Landlocked Salmon</t>
  </si>
  <si>
    <t xml:space="preserve">    Panfish</t>
  </si>
  <si>
    <t xml:space="preserve">    Lake Sturgeon</t>
  </si>
  <si>
    <t xml:space="preserve">    Paddlefish</t>
  </si>
  <si>
    <t>Number</t>
  </si>
  <si>
    <t>Weight</t>
  </si>
  <si>
    <t>Less Than 1 Inch</t>
  </si>
  <si>
    <t>1 Inch — 4.24 Inches</t>
  </si>
  <si>
    <t>4.25 Inches — 5.74 Inches</t>
  </si>
  <si>
    <t>5.75 Inches — 6.74 Inches</t>
  </si>
  <si>
    <t>6.75 Inches — 7.74 Inches</t>
  </si>
  <si>
    <t>7.75 Inches Plus</t>
  </si>
  <si>
    <t>Total</t>
  </si>
  <si>
    <t>All Species</t>
  </si>
  <si>
    <t>New York State — Fiscal Year 2008-09(a)</t>
  </si>
  <si>
    <t>All Sizes</t>
  </si>
  <si>
    <t xml:space="preserve">                      Size Categories — measured in inches</t>
  </si>
  <si>
    <t xml:space="preserve">    Sturgeon</t>
  </si>
  <si>
    <t xml:space="preserve">    Paddle Fish</t>
  </si>
  <si>
    <t xml:space="preserve">    Pan Fish</t>
  </si>
  <si>
    <t xml:space="preserve">  Trout</t>
  </si>
  <si>
    <t xml:space="preserve">    Brook</t>
  </si>
  <si>
    <t xml:space="preserve">    Brown</t>
  </si>
  <si>
    <t xml:space="preserve">    Rainbow</t>
  </si>
  <si>
    <t xml:space="preserve">    Rainbow (Steelhead)</t>
  </si>
  <si>
    <t xml:space="preserve">    Lake</t>
  </si>
  <si>
    <t xml:space="preserve">  Salmon</t>
  </si>
  <si>
    <t xml:space="preserve">    Landlocked</t>
  </si>
  <si>
    <t>a  April 1, 2008, through March 31, 2009.</t>
  </si>
  <si>
    <t>1  Includes eggs and fish under one inch in length.</t>
  </si>
  <si>
    <r>
      <t xml:space="preserve">                 Fry</t>
    </r>
    <r>
      <rPr>
        <vertAlign val="superscript"/>
        <sz val="11"/>
        <rFont val="Arial"/>
        <family val="2"/>
      </rPr>
      <t>1</t>
    </r>
  </si>
  <si>
    <t>Number
(thousands)</t>
  </si>
  <si>
    <t>Weight
(pounds)</t>
  </si>
  <si>
    <t>4 1/2 – 5 3/4</t>
  </si>
  <si>
    <t>1 – 4 1/4</t>
  </si>
  <si>
    <t>6 – 6 3/4</t>
  </si>
  <si>
    <t>7 – 7 3/4</t>
  </si>
  <si>
    <t>8 and Over</t>
  </si>
  <si>
    <t>a  April 1, 2007, through March 31, 2008.</t>
  </si>
  <si>
    <t>New York State — Fiscal Year 2007-08(a)</t>
  </si>
  <si>
    <t>New York State — Fiscal Year 2006-07(a)</t>
  </si>
  <si>
    <t>a  April 1, 2006 through March 31, 2007.</t>
  </si>
  <si>
    <t>New York State — Fiscal Year 2005-06(a)</t>
  </si>
  <si>
    <t>a  April 1, 2004 through March 31, 2005.</t>
  </si>
  <si>
    <t>New York State — Fiscal Year 2004-05(a)</t>
  </si>
  <si>
    <t>New York State — Fiscal Year 2003-04(a)</t>
  </si>
  <si>
    <t xml:space="preserve">    Kokanee</t>
  </si>
  <si>
    <t>a  April 1, 2003 through March 31, 2004.</t>
  </si>
  <si>
    <t>New York State — Fiscal Year 2002-03(a)</t>
  </si>
  <si>
    <t>a  April 1, 2002 through March 31, 2003.</t>
  </si>
  <si>
    <t>New York State — Fiscal Year 2001-02(a)</t>
  </si>
  <si>
    <t>a  April 1, 2001 through March 31, 2002.</t>
  </si>
  <si>
    <t>a  April 1, 2000 through March 31, 2001.</t>
  </si>
  <si>
    <t>New York State — Fiscal Year 2000-01(a)</t>
  </si>
  <si>
    <t>New York State — Fiscal Year 1999-2000(a)</t>
  </si>
  <si>
    <t>a  April 1, 1999 through March 31, 2000.</t>
  </si>
  <si>
    <t xml:space="preserve">    Kokannee</t>
  </si>
  <si>
    <t>New York State — Fiscal Year 1997-98</t>
  </si>
  <si>
    <t>New York State — Fiscal Year 1996-97</t>
  </si>
  <si>
    <t xml:space="preserve">                   </t>
  </si>
  <si>
    <t>SOURCE:  New York State Department of Environmental Conservation, Division of Fish and Wildlife.</t>
  </si>
  <si>
    <t>a  January 2012, through December 2013.</t>
  </si>
  <si>
    <t>New York State — 2012-13(a)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</si>
</sst>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2"/>
      <name val="Rockwell"/>
      <family val="0"/>
    </font>
    <font>
      <b/>
      <sz val="18"/>
      <color indexed="8"/>
      <name val="Rockwell"/>
      <family val="0"/>
    </font>
    <font>
      <sz val="10"/>
      <name val="Arial"/>
      <family val="0"/>
    </font>
    <font>
      <sz val="12"/>
      <name val="Clearface Regular"/>
      <family val="1"/>
    </font>
    <font>
      <u val="single"/>
      <sz val="10.45"/>
      <color indexed="12"/>
      <name val="Rockwell"/>
      <family val="1"/>
    </font>
    <font>
      <u val="single"/>
      <sz val="10.45"/>
      <color indexed="36"/>
      <name val="Rockwell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6"/>
      <color indexed="8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3" fillId="2" borderId="0" xfId="0" applyNumberFormat="1" applyFont="1" applyAlignment="1">
      <alignment/>
    </xf>
    <xf numFmtId="37" fontId="3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5" fontId="6" fillId="2" borderId="0" xfId="0" applyNumberFormat="1" applyFont="1" applyAlignment="1" applyProtection="1">
      <alignment/>
      <protection locked="0"/>
    </xf>
    <xf numFmtId="3" fontId="6" fillId="2" borderId="0" xfId="0" applyNumberFormat="1" applyFont="1" applyAlignment="1" applyProtection="1">
      <alignment/>
      <protection locked="0"/>
    </xf>
    <xf numFmtId="3" fontId="6" fillId="2" borderId="0" xfId="0" applyNumberFormat="1" applyFont="1" applyAlignment="1">
      <alignment/>
    </xf>
    <xf numFmtId="0" fontId="24" fillId="2" borderId="0" xfId="0" applyNumberFormat="1" applyFont="1" applyAlignment="1">
      <alignment/>
    </xf>
    <xf numFmtId="0" fontId="25" fillId="2" borderId="0" xfId="0" applyNumberFormat="1" applyFont="1" applyAlignment="1">
      <alignment/>
    </xf>
    <xf numFmtId="5" fontId="24" fillId="2" borderId="0" xfId="0" applyNumberFormat="1" applyFont="1" applyAlignment="1" applyProtection="1">
      <alignment/>
      <protection locked="0"/>
    </xf>
    <xf numFmtId="5" fontId="25" fillId="2" borderId="0" xfId="0" applyNumberFormat="1" applyFont="1" applyAlignment="1" applyProtection="1">
      <alignment/>
      <protection locked="0"/>
    </xf>
    <xf numFmtId="5" fontId="24" fillId="0" borderId="0" xfId="0" applyNumberFormat="1" applyFont="1" applyFill="1" applyAlignment="1" applyProtection="1">
      <alignment/>
      <protection locked="0"/>
    </xf>
    <xf numFmtId="2" fontId="24" fillId="0" borderId="0" xfId="0" applyNumberFormat="1" applyFont="1" applyFill="1" applyAlignment="1" applyProtection="1">
      <alignment/>
      <protection locked="0"/>
    </xf>
    <xf numFmtId="0" fontId="24" fillId="0" borderId="0" xfId="0" applyNumberFormat="1" applyFont="1" applyFill="1" applyAlignment="1">
      <alignment/>
    </xf>
    <xf numFmtId="5" fontId="46" fillId="2" borderId="0" xfId="0" applyNumberFormat="1" applyFont="1" applyAlignment="1" applyProtection="1">
      <alignment/>
      <protection locked="0"/>
    </xf>
    <xf numFmtId="0" fontId="24" fillId="2" borderId="10" xfId="0" applyNumberFormat="1" applyFont="1" applyBorder="1" applyAlignment="1">
      <alignment/>
    </xf>
    <xf numFmtId="0" fontId="24" fillId="2" borderId="11" xfId="0" applyNumberFormat="1" applyFont="1" applyBorder="1" applyAlignment="1" applyProtection="1">
      <alignment horizontal="center"/>
      <protection locked="0"/>
    </xf>
    <xf numFmtId="0" fontId="24" fillId="2" borderId="10" xfId="0" applyNumberFormat="1" applyFont="1" applyBorder="1" applyAlignment="1">
      <alignment horizontal="right"/>
    </xf>
    <xf numFmtId="0" fontId="24" fillId="2" borderId="12" xfId="0" applyNumberFormat="1" applyFont="1" applyBorder="1" applyAlignment="1" applyProtection="1">
      <alignment horizontal="center"/>
      <protection locked="0"/>
    </xf>
    <xf numFmtId="0" fontId="24" fillId="2" borderId="10" xfId="0" applyNumberFormat="1" applyFont="1" applyBorder="1" applyAlignment="1" applyProtection="1">
      <alignment horizontal="right"/>
      <protection locked="0"/>
    </xf>
    <xf numFmtId="0" fontId="24" fillId="2" borderId="10" xfId="0" applyNumberFormat="1" applyFont="1" applyBorder="1" applyAlignment="1" applyProtection="1">
      <alignment horizontal="center"/>
      <protection locked="0"/>
    </xf>
    <xf numFmtId="0" fontId="24" fillId="2" borderId="13" xfId="0" applyNumberFormat="1" applyFont="1" applyBorder="1" applyAlignment="1" applyProtection="1">
      <alignment/>
      <protection locked="0"/>
    </xf>
    <xf numFmtId="0" fontId="24" fillId="2" borderId="14" xfId="0" applyNumberFormat="1" applyFont="1" applyBorder="1" applyAlignment="1" applyProtection="1">
      <alignment horizontal="right"/>
      <protection locked="0"/>
    </xf>
    <xf numFmtId="0" fontId="24" fillId="2" borderId="13" xfId="0" applyNumberFormat="1" applyFont="1" applyBorder="1" applyAlignment="1">
      <alignment horizontal="right"/>
    </xf>
    <xf numFmtId="0" fontId="24" fillId="2" borderId="13" xfId="0" applyNumberFormat="1" applyFont="1" applyBorder="1" applyAlignment="1" applyProtection="1">
      <alignment horizontal="right"/>
      <protection locked="0"/>
    </xf>
    <xf numFmtId="0" fontId="24" fillId="2" borderId="0" xfId="0" applyNumberFormat="1" applyFont="1" applyAlignment="1" applyProtection="1">
      <alignment/>
      <protection locked="0"/>
    </xf>
    <xf numFmtId="3" fontId="24" fillId="2" borderId="0" xfId="0" applyNumberFormat="1" applyFont="1" applyAlignment="1" applyProtection="1">
      <alignment/>
      <protection locked="0"/>
    </xf>
    <xf numFmtId="3" fontId="24" fillId="2" borderId="0" xfId="0" applyNumberFormat="1" applyFont="1" applyAlignment="1">
      <alignment/>
    </xf>
    <xf numFmtId="3" fontId="24" fillId="0" borderId="0" xfId="0" applyNumberFormat="1" applyFont="1" applyFill="1" applyAlignment="1" applyProtection="1">
      <alignment/>
      <protection locked="0"/>
    </xf>
    <xf numFmtId="3" fontId="24" fillId="2" borderId="0" xfId="0" applyNumberFormat="1" applyFont="1" applyAlignment="1">
      <alignment horizontal="right"/>
    </xf>
    <xf numFmtId="3" fontId="24" fillId="0" borderId="0" xfId="0" applyNumberFormat="1" applyFont="1" applyFill="1" applyAlignment="1">
      <alignment horizontal="right"/>
    </xf>
    <xf numFmtId="37" fontId="24" fillId="2" borderId="0" xfId="0" applyNumberFormat="1" applyFont="1" applyAlignment="1">
      <alignment/>
    </xf>
    <xf numFmtId="3" fontId="24" fillId="2" borderId="10" xfId="0" applyNumberFormat="1" applyFont="1" applyBorder="1" applyAlignment="1">
      <alignment horizontal="right"/>
    </xf>
    <xf numFmtId="3" fontId="24" fillId="0" borderId="0" xfId="0" applyNumberFormat="1" applyFont="1" applyFill="1" applyAlignment="1">
      <alignment/>
    </xf>
    <xf numFmtId="3" fontId="24" fillId="2" borderId="10" xfId="0" applyNumberFormat="1" applyFont="1" applyBorder="1" applyAlignment="1">
      <alignment/>
    </xf>
    <xf numFmtId="5" fontId="26" fillId="2" borderId="0" xfId="0" applyNumberFormat="1" applyFont="1" applyAlignment="1" applyProtection="1">
      <alignment/>
      <protection locked="0"/>
    </xf>
    <xf numFmtId="5" fontId="26" fillId="0" borderId="0" xfId="0" applyNumberFormat="1" applyFont="1" applyFill="1" applyAlignment="1" applyProtection="1">
      <alignment/>
      <protection locked="0"/>
    </xf>
    <xf numFmtId="3" fontId="24" fillId="2" borderId="0" xfId="0" applyNumberFormat="1" applyFont="1" applyBorder="1" applyAlignment="1">
      <alignment horizontal="right"/>
    </xf>
    <xf numFmtId="0" fontId="24" fillId="2" borderId="0" xfId="0" applyNumberFormat="1" applyFont="1" applyBorder="1" applyAlignment="1" applyProtection="1">
      <alignment/>
      <protection locked="0"/>
    </xf>
    <xf numFmtId="3" fontId="24" fillId="2" borderId="0" xfId="0" applyNumberFormat="1" applyFont="1" applyBorder="1" applyAlignment="1">
      <alignment/>
    </xf>
    <xf numFmtId="0" fontId="24" fillId="2" borderId="0" xfId="0" applyNumberFormat="1" applyFont="1" applyBorder="1" applyAlignment="1">
      <alignment/>
    </xf>
    <xf numFmtId="0" fontId="27" fillId="2" borderId="0" xfId="0" applyNumberFormat="1" applyFont="1" applyAlignment="1">
      <alignment/>
    </xf>
    <xf numFmtId="0" fontId="24" fillId="2" borderId="15" xfId="0" applyNumberFormat="1" applyFont="1" applyBorder="1" applyAlignment="1">
      <alignment/>
    </xf>
    <xf numFmtId="5" fontId="24" fillId="2" borderId="16" xfId="0" applyNumberFormat="1" applyFont="1" applyBorder="1" applyAlignment="1" applyProtection="1">
      <alignment horizontal="center"/>
      <protection locked="0"/>
    </xf>
    <xf numFmtId="0" fontId="24" fillId="2" borderId="17" xfId="0" applyNumberFormat="1" applyFont="1" applyBorder="1" applyAlignment="1" applyProtection="1">
      <alignment/>
      <protection locked="0"/>
    </xf>
    <xf numFmtId="0" fontId="24" fillId="2" borderId="17" xfId="0" applyNumberFormat="1" applyFont="1" applyBorder="1" applyAlignment="1">
      <alignment/>
    </xf>
    <xf numFmtId="0" fontId="24" fillId="2" borderId="17" xfId="0" applyNumberFormat="1" applyFont="1" applyBorder="1" applyAlignment="1" applyProtection="1">
      <alignment horizontal="right"/>
      <protection locked="0"/>
    </xf>
    <xf numFmtId="0" fontId="24" fillId="2" borderId="17" xfId="0" applyNumberFormat="1" applyFont="1" applyBorder="1" applyAlignment="1">
      <alignment horizontal="right"/>
    </xf>
    <xf numFmtId="0" fontId="24" fillId="2" borderId="15" xfId="0" applyNumberFormat="1" applyFont="1" applyBorder="1" applyAlignment="1" applyProtection="1">
      <alignment/>
      <protection locked="0"/>
    </xf>
    <xf numFmtId="3" fontId="24" fillId="2" borderId="15" xfId="0" applyNumberFormat="1" applyFont="1" applyBorder="1" applyAlignment="1">
      <alignment/>
    </xf>
    <xf numFmtId="0" fontId="24" fillId="2" borderId="17" xfId="0" applyNumberFormat="1" applyFont="1" applyBorder="1" applyAlignment="1" applyProtection="1">
      <alignment horizontal="right" wrapText="1"/>
      <protection locked="0"/>
    </xf>
    <xf numFmtId="5" fontId="24" fillId="2" borderId="12" xfId="0" applyNumberFormat="1" applyFont="1" applyBorder="1" applyAlignment="1" applyProtection="1">
      <alignment horizontal="center"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"/>
  <sheetViews>
    <sheetView tabSelected="1" showOutlineSymbols="0" zoomScale="87" zoomScaleNormal="87" zoomScalePageLayoutView="0" workbookViewId="0" topLeftCell="A1">
      <selection activeCell="A1" sqref="A1"/>
    </sheetView>
  </sheetViews>
  <sheetFormatPr defaultColWidth="11.6640625" defaultRowHeight="15.75"/>
  <cols>
    <col min="1" max="1" width="18.6640625" style="1" customWidth="1"/>
    <col min="2" max="3" width="12.6640625" style="1" customWidth="1"/>
    <col min="4" max="4" width="2.6640625" style="1" customWidth="1"/>
    <col min="5" max="6" width="13.6640625" style="1" customWidth="1"/>
    <col min="7" max="7" width="2.6640625" style="1" customWidth="1"/>
    <col min="8" max="9" width="11.6640625" style="1" customWidth="1"/>
    <col min="10" max="10" width="2.6640625" style="1" customWidth="1"/>
    <col min="11" max="12" width="11.6640625" style="1" customWidth="1"/>
    <col min="13" max="13" width="1.77734375" style="1" customWidth="1"/>
    <col min="14" max="15" width="12.77734375" style="1" customWidth="1"/>
    <col min="16" max="16" width="1.77734375" style="1" customWidth="1"/>
    <col min="17" max="18" width="12.77734375" style="1" customWidth="1"/>
    <col min="19" max="19" width="1.77734375" style="1" customWidth="1"/>
    <col min="20" max="21" width="12.77734375" style="1" customWidth="1"/>
    <col min="22" max="16384" width="11.6640625" style="1" customWidth="1"/>
  </cols>
  <sheetData>
    <row r="1" spans="1:22" ht="20.25">
      <c r="A1" s="36" t="s">
        <v>0</v>
      </c>
      <c r="B1" s="10"/>
      <c r="C1" s="10"/>
      <c r="D1" s="10"/>
      <c r="E1" s="10"/>
      <c r="F1" s="10"/>
      <c r="G1" s="10"/>
      <c r="H1" s="11"/>
      <c r="I1" s="11"/>
      <c r="J1" s="11"/>
      <c r="K1" s="11"/>
      <c r="L1" s="11"/>
      <c r="M1" s="11"/>
      <c r="N1" s="11"/>
      <c r="O1" s="11"/>
      <c r="P1" s="8"/>
      <c r="Q1" s="8"/>
      <c r="R1" s="8"/>
      <c r="S1" s="8"/>
      <c r="T1" s="8"/>
      <c r="U1" s="8"/>
      <c r="V1" s="8"/>
    </row>
    <row r="2" spans="1:22" ht="20.25">
      <c r="A2" s="37" t="s">
        <v>80</v>
      </c>
      <c r="B2" s="12"/>
      <c r="C2" s="13"/>
      <c r="D2" s="14"/>
      <c r="E2" s="10"/>
      <c r="F2" s="10"/>
      <c r="G2" s="10"/>
      <c r="H2" s="15"/>
      <c r="I2" s="10"/>
      <c r="J2" s="10"/>
      <c r="K2" s="9"/>
      <c r="L2" s="9"/>
      <c r="M2" s="9"/>
      <c r="N2" s="9"/>
      <c r="O2" s="9"/>
      <c r="P2" s="8"/>
      <c r="Q2" s="8"/>
      <c r="R2" s="8"/>
      <c r="S2" s="8"/>
      <c r="T2" s="8"/>
      <c r="U2" s="8"/>
      <c r="V2" s="8"/>
    </row>
    <row r="3" spans="1:22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5.75">
      <c r="A4" s="16"/>
      <c r="B4" s="17" t="s">
        <v>30</v>
      </c>
      <c r="C4" s="17"/>
      <c r="D4" s="18"/>
      <c r="E4" s="19" t="s">
        <v>24</v>
      </c>
      <c r="F4" s="19"/>
      <c r="G4" s="20"/>
      <c r="H4" s="19" t="s">
        <v>25</v>
      </c>
      <c r="I4" s="19"/>
      <c r="J4" s="21"/>
      <c r="K4" s="19" t="s">
        <v>26</v>
      </c>
      <c r="L4" s="19"/>
      <c r="M4" s="21"/>
      <c r="N4" s="19" t="s">
        <v>27</v>
      </c>
      <c r="O4" s="19"/>
      <c r="P4" s="21"/>
      <c r="Q4" s="19" t="s">
        <v>28</v>
      </c>
      <c r="R4" s="19"/>
      <c r="S4" s="21"/>
      <c r="T4" s="19" t="s">
        <v>29</v>
      </c>
      <c r="U4" s="19"/>
      <c r="V4" s="8"/>
    </row>
    <row r="5" spans="1:22" ht="15.75">
      <c r="A5" s="22" t="s">
        <v>1</v>
      </c>
      <c r="B5" s="23" t="s">
        <v>11</v>
      </c>
      <c r="C5" s="23" t="s">
        <v>10</v>
      </c>
      <c r="D5" s="24"/>
      <c r="E5" s="25" t="s">
        <v>22</v>
      </c>
      <c r="F5" s="25" t="s">
        <v>23</v>
      </c>
      <c r="G5" s="25"/>
      <c r="H5" s="25" t="s">
        <v>22</v>
      </c>
      <c r="I5" s="25" t="s">
        <v>23</v>
      </c>
      <c r="J5" s="25"/>
      <c r="K5" s="25" t="s">
        <v>22</v>
      </c>
      <c r="L5" s="25" t="s">
        <v>23</v>
      </c>
      <c r="M5" s="25"/>
      <c r="N5" s="25" t="s">
        <v>22</v>
      </c>
      <c r="O5" s="25" t="s">
        <v>23</v>
      </c>
      <c r="P5" s="25"/>
      <c r="Q5" s="25" t="s">
        <v>22</v>
      </c>
      <c r="R5" s="25" t="s">
        <v>23</v>
      </c>
      <c r="S5" s="25"/>
      <c r="T5" s="25" t="s">
        <v>22</v>
      </c>
      <c r="U5" s="25" t="s">
        <v>23</v>
      </c>
      <c r="V5" s="8"/>
    </row>
    <row r="6" spans="1:22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14"/>
      <c r="U6" s="14"/>
      <c r="V6" s="8"/>
    </row>
    <row r="7" spans="1:22" ht="15.75">
      <c r="A7" s="26" t="s">
        <v>31</v>
      </c>
      <c r="B7" s="27">
        <f>+B9+B20</f>
        <v>3439873056</v>
      </c>
      <c r="C7" s="27">
        <f>+C9+C20</f>
        <v>14015210</v>
      </c>
      <c r="D7" s="28"/>
      <c r="E7" s="27">
        <f>+E9+E20</f>
        <v>3326169600</v>
      </c>
      <c r="F7" s="27">
        <f>+F9+F20</f>
        <v>48144</v>
      </c>
      <c r="G7" s="29"/>
      <c r="H7" s="27">
        <f>+H9+H20</f>
        <v>44726992</v>
      </c>
      <c r="I7" s="27">
        <f>+I9+I20</f>
        <v>484832</v>
      </c>
      <c r="J7" s="29"/>
      <c r="K7" s="27">
        <f>+K9+K20</f>
        <v>17758400</v>
      </c>
      <c r="L7" s="27">
        <f>+L9+L20</f>
        <v>841360</v>
      </c>
      <c r="M7" s="8"/>
      <c r="N7" s="29">
        <f>+N9+N20</f>
        <v>5781872</v>
      </c>
      <c r="O7" s="27">
        <f>+O9+O20</f>
        <v>500992</v>
      </c>
      <c r="P7" s="27"/>
      <c r="Q7" s="27">
        <f>+Q9+Q20</f>
        <v>3553712</v>
      </c>
      <c r="R7" s="27">
        <f>+R9+R20</f>
        <v>505530</v>
      </c>
      <c r="S7" s="27"/>
      <c r="T7" s="27">
        <f>+T9+T20</f>
        <v>41882480</v>
      </c>
      <c r="U7" s="27">
        <f>+U9+U20</f>
        <v>11634352</v>
      </c>
      <c r="V7" s="8"/>
    </row>
    <row r="8" spans="1:22" ht="15.75">
      <c r="A8" s="26"/>
      <c r="B8" s="27"/>
      <c r="C8" s="27"/>
      <c r="D8" s="28"/>
      <c r="E8" s="28"/>
      <c r="F8" s="28"/>
      <c r="G8" s="28"/>
      <c r="H8" s="28"/>
      <c r="I8" s="28"/>
      <c r="J8" s="28"/>
      <c r="K8" s="27"/>
      <c r="L8" s="27"/>
      <c r="M8" s="8"/>
      <c r="N8" s="27"/>
      <c r="O8" s="27"/>
      <c r="P8" s="27"/>
      <c r="Q8" s="28"/>
      <c r="R8" s="28"/>
      <c r="S8" s="28"/>
      <c r="T8" s="34"/>
      <c r="U8" s="34"/>
      <c r="V8" s="8"/>
    </row>
    <row r="9" spans="1:22" ht="15.75">
      <c r="A9" s="26" t="s">
        <v>12</v>
      </c>
      <c r="B9" s="27">
        <f>SUM(B10:B18)</f>
        <v>102286864</v>
      </c>
      <c r="C9" s="27">
        <f>SUM(C10:C18)</f>
        <v>13626640</v>
      </c>
      <c r="D9" s="28"/>
      <c r="E9" s="27">
        <f>SUM(E10:E18)</f>
        <v>2158400</v>
      </c>
      <c r="F9" s="27">
        <f>SUM(F10:F18)</f>
        <v>608</v>
      </c>
      <c r="G9" s="27"/>
      <c r="H9" s="27">
        <f>SUM(H10:H18)</f>
        <v>33441392</v>
      </c>
      <c r="I9" s="27">
        <f>SUM(I10:I18)</f>
        <v>454704</v>
      </c>
      <c r="J9" s="27"/>
      <c r="K9" s="27">
        <f>SUM(K10:K18)</f>
        <v>17646400</v>
      </c>
      <c r="L9" s="27">
        <f>SUM(L10:L18)</f>
        <v>838560</v>
      </c>
      <c r="M9" s="8"/>
      <c r="N9" s="27">
        <f>SUM(N10:N18)</f>
        <v>5776480</v>
      </c>
      <c r="O9" s="27">
        <f>SUM(O10:O18)</f>
        <v>500752</v>
      </c>
      <c r="P9" s="27"/>
      <c r="Q9" s="27">
        <f>SUM(Q10:Q18)</f>
        <v>3545712</v>
      </c>
      <c r="R9" s="27">
        <f>SUM(R10:R18)</f>
        <v>505168</v>
      </c>
      <c r="S9" s="27"/>
      <c r="T9" s="27">
        <f>SUM(T10:T18)</f>
        <v>39718480</v>
      </c>
      <c r="U9" s="27">
        <f>SUM(U10:U18)</f>
        <v>11326848</v>
      </c>
      <c r="V9" s="8"/>
    </row>
    <row r="10" spans="1:22" ht="15.75">
      <c r="A10" s="26" t="s">
        <v>13</v>
      </c>
      <c r="B10" s="30">
        <f>+E10+H10+K10+Q10+T10</f>
        <v>4935248</v>
      </c>
      <c r="C10" s="30">
        <f>+I10+L10+R10+U10</f>
        <v>782304</v>
      </c>
      <c r="D10" s="28"/>
      <c r="E10" s="30">
        <v>11200</v>
      </c>
      <c r="F10" s="30">
        <v>0</v>
      </c>
      <c r="G10" s="30"/>
      <c r="H10" s="30">
        <v>1172128</v>
      </c>
      <c r="I10" s="30">
        <v>24384</v>
      </c>
      <c r="J10" s="30"/>
      <c r="K10" s="30">
        <v>1232160</v>
      </c>
      <c r="L10" s="30">
        <v>47616</v>
      </c>
      <c r="M10" s="8"/>
      <c r="N10" s="30">
        <v>0</v>
      </c>
      <c r="O10" s="30">
        <v>0</v>
      </c>
      <c r="P10" s="30"/>
      <c r="Q10" s="30">
        <v>6400</v>
      </c>
      <c r="R10" s="30">
        <v>1024</v>
      </c>
      <c r="S10" s="30"/>
      <c r="T10" s="30">
        <v>2513360</v>
      </c>
      <c r="U10" s="28">
        <v>709280</v>
      </c>
      <c r="V10" s="8"/>
    </row>
    <row r="11" spans="1:22" ht="15.75">
      <c r="A11" s="26" t="s">
        <v>14</v>
      </c>
      <c r="B11" s="31">
        <f>+E11+K11+Q11+T11</f>
        <v>30526560</v>
      </c>
      <c r="C11" s="31">
        <f>+L11+R11+U11</f>
        <v>8843600</v>
      </c>
      <c r="D11" s="28"/>
      <c r="E11" s="30">
        <v>1600</v>
      </c>
      <c r="F11" s="30">
        <v>0</v>
      </c>
      <c r="G11" s="30"/>
      <c r="H11" s="30">
        <v>0</v>
      </c>
      <c r="I11" s="30">
        <v>0</v>
      </c>
      <c r="J11" s="30"/>
      <c r="K11" s="30">
        <v>128000</v>
      </c>
      <c r="L11" s="30">
        <v>8352</v>
      </c>
      <c r="M11" s="8"/>
      <c r="N11" s="30">
        <v>0</v>
      </c>
      <c r="O11" s="30">
        <v>0</v>
      </c>
      <c r="P11" s="30"/>
      <c r="Q11" s="30">
        <v>487040</v>
      </c>
      <c r="R11" s="30">
        <v>86240</v>
      </c>
      <c r="S11" s="30"/>
      <c r="T11" s="30">
        <v>29909920</v>
      </c>
      <c r="U11" s="28">
        <v>8749008</v>
      </c>
      <c r="V11" s="8"/>
    </row>
    <row r="12" spans="1:22" ht="15.75">
      <c r="A12" s="26" t="s">
        <v>15</v>
      </c>
      <c r="B12" s="30">
        <f>+H12+K12+N12+Q12+T12</f>
        <v>7721920</v>
      </c>
      <c r="C12" s="30">
        <f>+I12+L12+O12+R12+U12</f>
        <v>1735824</v>
      </c>
      <c r="D12" s="28"/>
      <c r="E12" s="30">
        <v>0</v>
      </c>
      <c r="F12" s="30">
        <v>0</v>
      </c>
      <c r="G12" s="30"/>
      <c r="H12" s="30">
        <v>835360</v>
      </c>
      <c r="I12" s="30">
        <v>9632</v>
      </c>
      <c r="J12" s="30"/>
      <c r="K12" s="30">
        <v>896000</v>
      </c>
      <c r="L12" s="30">
        <v>57632</v>
      </c>
      <c r="M12" s="8"/>
      <c r="N12" s="30">
        <v>51200</v>
      </c>
      <c r="O12" s="30">
        <v>5888</v>
      </c>
      <c r="P12" s="30"/>
      <c r="Q12" s="30">
        <v>216000</v>
      </c>
      <c r="R12" s="30">
        <v>30864</v>
      </c>
      <c r="S12" s="30"/>
      <c r="T12" s="30">
        <v>5723360</v>
      </c>
      <c r="U12" s="28">
        <v>1631808</v>
      </c>
      <c r="V12" s="8"/>
    </row>
    <row r="13" spans="1:24" ht="15.75">
      <c r="A13" s="26" t="s">
        <v>16</v>
      </c>
      <c r="B13" s="30">
        <f>+E13+H13+K13+N13</f>
        <v>18330720</v>
      </c>
      <c r="C13" s="30">
        <f>+I13+L13+O13</f>
        <v>656112</v>
      </c>
      <c r="D13" s="28"/>
      <c r="E13" s="30">
        <v>1056000</v>
      </c>
      <c r="F13" s="30">
        <v>0</v>
      </c>
      <c r="G13" s="30"/>
      <c r="H13" s="30">
        <v>5392320</v>
      </c>
      <c r="I13" s="30">
        <v>58192</v>
      </c>
      <c r="J13" s="30"/>
      <c r="K13" s="30">
        <v>10413600</v>
      </c>
      <c r="L13" s="30">
        <v>457200</v>
      </c>
      <c r="M13" s="8"/>
      <c r="N13" s="30">
        <v>1468800</v>
      </c>
      <c r="O13" s="30">
        <v>140720</v>
      </c>
      <c r="P13" s="30"/>
      <c r="Q13" s="30">
        <v>0</v>
      </c>
      <c r="R13" s="30">
        <v>0</v>
      </c>
      <c r="S13" s="30"/>
      <c r="T13" s="30">
        <v>0</v>
      </c>
      <c r="U13" s="30">
        <v>0</v>
      </c>
      <c r="V13" s="32"/>
      <c r="W13" s="3"/>
      <c r="X13" s="3"/>
    </row>
    <row r="14" spans="1:24" ht="15.75">
      <c r="A14" s="26" t="s">
        <v>17</v>
      </c>
      <c r="B14" s="30">
        <f>+H14+K14+N14+T14</f>
        <v>5091680</v>
      </c>
      <c r="C14" s="30">
        <f>+I14+L14+O14+U14</f>
        <v>367376</v>
      </c>
      <c r="D14" s="28"/>
      <c r="E14" s="30">
        <v>0</v>
      </c>
      <c r="F14" s="30">
        <v>0</v>
      </c>
      <c r="G14" s="30"/>
      <c r="H14" s="30">
        <v>80000</v>
      </c>
      <c r="I14" s="30">
        <v>800</v>
      </c>
      <c r="J14" s="30"/>
      <c r="K14" s="30">
        <v>1965280</v>
      </c>
      <c r="L14" s="30">
        <v>80400</v>
      </c>
      <c r="M14" s="8"/>
      <c r="N14" s="30">
        <v>1728000</v>
      </c>
      <c r="O14" s="30">
        <v>110672</v>
      </c>
      <c r="P14" s="30"/>
      <c r="Q14" s="30">
        <v>0</v>
      </c>
      <c r="R14" s="30">
        <v>0</v>
      </c>
      <c r="S14" s="30"/>
      <c r="T14" s="30">
        <v>1318400</v>
      </c>
      <c r="U14" s="28">
        <v>175504</v>
      </c>
      <c r="V14" s="32"/>
      <c r="W14" s="3"/>
      <c r="X14" s="3"/>
    </row>
    <row r="15" spans="1:22" ht="15.75">
      <c r="A15" s="26" t="s">
        <v>5</v>
      </c>
      <c r="B15" s="30">
        <f>+T15</f>
        <v>253440</v>
      </c>
      <c r="C15" s="30">
        <f>+U15</f>
        <v>61248</v>
      </c>
      <c r="D15" s="28"/>
      <c r="E15" s="30">
        <v>0</v>
      </c>
      <c r="F15" s="30">
        <v>0</v>
      </c>
      <c r="G15" s="30"/>
      <c r="H15" s="30">
        <v>0</v>
      </c>
      <c r="I15" s="30">
        <v>0</v>
      </c>
      <c r="J15" s="30"/>
      <c r="K15" s="30">
        <v>0</v>
      </c>
      <c r="L15" s="30">
        <v>0</v>
      </c>
      <c r="M15" s="8"/>
      <c r="N15" s="30">
        <v>0</v>
      </c>
      <c r="O15" s="30">
        <v>0</v>
      </c>
      <c r="P15" s="30"/>
      <c r="Q15" s="30">
        <v>0</v>
      </c>
      <c r="R15" s="30">
        <v>0</v>
      </c>
      <c r="S15" s="30"/>
      <c r="T15" s="30">
        <v>253440</v>
      </c>
      <c r="U15" s="28">
        <v>61248</v>
      </c>
      <c r="V15" s="8"/>
    </row>
    <row r="16" spans="1:22" ht="15.75">
      <c r="A16" s="26" t="s">
        <v>18</v>
      </c>
      <c r="B16" s="28">
        <f>+E16+H16+K16+N16+Q16</f>
        <v>9326976</v>
      </c>
      <c r="C16" s="28">
        <f>+F16+I16+L16+O16+R16</f>
        <v>725648</v>
      </c>
      <c r="D16" s="28"/>
      <c r="E16" s="28">
        <v>16000</v>
      </c>
      <c r="F16" s="28">
        <v>608</v>
      </c>
      <c r="G16" s="28"/>
      <c r="H16" s="28">
        <v>2857904</v>
      </c>
      <c r="I16" s="28">
        <v>32864</v>
      </c>
      <c r="J16" s="28"/>
      <c r="K16" s="28">
        <v>1088320</v>
      </c>
      <c r="L16" s="28">
        <v>61664</v>
      </c>
      <c r="M16" s="8"/>
      <c r="N16" s="28">
        <v>2528480</v>
      </c>
      <c r="O16" s="28">
        <v>243472</v>
      </c>
      <c r="P16" s="28"/>
      <c r="Q16" s="28">
        <v>2836272</v>
      </c>
      <c r="R16" s="28">
        <v>387040</v>
      </c>
      <c r="S16" s="28"/>
      <c r="T16" s="30">
        <v>0</v>
      </c>
      <c r="U16" s="30">
        <v>0</v>
      </c>
      <c r="V16" s="8"/>
    </row>
    <row r="17" spans="1:22" ht="15.75">
      <c r="A17" s="26" t="s">
        <v>6</v>
      </c>
      <c r="B17" s="28">
        <f>+K17</f>
        <v>1923040</v>
      </c>
      <c r="C17" s="28">
        <f>+L17</f>
        <v>125696</v>
      </c>
      <c r="D17" s="28"/>
      <c r="E17" s="30">
        <v>0</v>
      </c>
      <c r="F17" s="30">
        <v>0</v>
      </c>
      <c r="G17" s="28"/>
      <c r="H17" s="30">
        <v>0</v>
      </c>
      <c r="I17" s="30">
        <v>0</v>
      </c>
      <c r="J17" s="28"/>
      <c r="K17" s="28">
        <v>1923040</v>
      </c>
      <c r="L17" s="28">
        <v>125696</v>
      </c>
      <c r="M17" s="8"/>
      <c r="N17" s="30">
        <v>0</v>
      </c>
      <c r="O17" s="30">
        <v>0</v>
      </c>
      <c r="P17" s="28"/>
      <c r="Q17" s="30">
        <v>0</v>
      </c>
      <c r="R17" s="30">
        <v>0</v>
      </c>
      <c r="S17" s="28"/>
      <c r="T17" s="30">
        <v>0</v>
      </c>
      <c r="U17" s="30">
        <v>0</v>
      </c>
      <c r="V17" s="8"/>
    </row>
    <row r="18" spans="1:22" ht="15.75">
      <c r="A18" s="26" t="s">
        <v>7</v>
      </c>
      <c r="B18" s="30">
        <f>+E18+H18</f>
        <v>24177280</v>
      </c>
      <c r="C18" s="30">
        <f>+I18</f>
        <v>328832</v>
      </c>
      <c r="D18" s="28"/>
      <c r="E18" s="30">
        <v>1073600</v>
      </c>
      <c r="F18" s="30">
        <v>0</v>
      </c>
      <c r="G18" s="30"/>
      <c r="H18" s="30">
        <v>23103680</v>
      </c>
      <c r="I18" s="30">
        <v>328832</v>
      </c>
      <c r="J18" s="30"/>
      <c r="K18" s="30">
        <v>0</v>
      </c>
      <c r="L18" s="30">
        <v>0</v>
      </c>
      <c r="M18" s="8"/>
      <c r="N18" s="30">
        <v>0</v>
      </c>
      <c r="O18" s="30">
        <v>0</v>
      </c>
      <c r="P18" s="30"/>
      <c r="Q18" s="30">
        <v>0</v>
      </c>
      <c r="R18" s="30">
        <v>0</v>
      </c>
      <c r="S18" s="30"/>
      <c r="T18" s="30">
        <v>0</v>
      </c>
      <c r="U18" s="30">
        <v>0</v>
      </c>
      <c r="V18" s="8"/>
    </row>
    <row r="19" spans="1:22" ht="15.75">
      <c r="A19" s="26"/>
      <c r="B19" s="31"/>
      <c r="C19" s="30"/>
      <c r="D19" s="28"/>
      <c r="E19" s="30"/>
      <c r="F19" s="30"/>
      <c r="G19" s="30"/>
      <c r="H19" s="30"/>
      <c r="I19" s="30"/>
      <c r="J19" s="30"/>
      <c r="K19" s="30"/>
      <c r="L19" s="30"/>
      <c r="M19" s="8"/>
      <c r="N19" s="30"/>
      <c r="O19" s="30"/>
      <c r="P19" s="30"/>
      <c r="Q19" s="30"/>
      <c r="R19" s="30"/>
      <c r="S19" s="30"/>
      <c r="T19" s="30"/>
      <c r="U19" s="28"/>
      <c r="V19" s="8"/>
    </row>
    <row r="20" spans="1:22" ht="15.75">
      <c r="A20" s="26" t="s">
        <v>2</v>
      </c>
      <c r="B20" s="30">
        <f>SUM(B21:B26)</f>
        <v>3337586192</v>
      </c>
      <c r="C20" s="30">
        <f>SUM(C21:C26)</f>
        <v>388570</v>
      </c>
      <c r="D20" s="28"/>
      <c r="E20" s="31">
        <f>SUM(E21:E26)</f>
        <v>3324011200</v>
      </c>
      <c r="F20" s="30">
        <f>SUM(F21:F26)</f>
        <v>47536</v>
      </c>
      <c r="G20" s="30"/>
      <c r="H20" s="30">
        <f>SUM(H21:H26)</f>
        <v>11285600</v>
      </c>
      <c r="I20" s="30">
        <f>SUM(I21:I26)</f>
        <v>30128</v>
      </c>
      <c r="J20" s="30"/>
      <c r="K20" s="30">
        <f>SUM(K21:K26)</f>
        <v>112000</v>
      </c>
      <c r="L20" s="30">
        <f>SUM(L21:L26)</f>
        <v>2800</v>
      </c>
      <c r="M20" s="8"/>
      <c r="N20" s="30">
        <f>SUM(N21:N26)</f>
        <v>5392</v>
      </c>
      <c r="O20" s="30">
        <f>SUM(O21:O26)</f>
        <v>240</v>
      </c>
      <c r="P20" s="30"/>
      <c r="Q20" s="30">
        <f>SUM(Q21:Q26)</f>
        <v>8000</v>
      </c>
      <c r="R20" s="30">
        <f>SUM(R21:R26)</f>
        <v>362</v>
      </c>
      <c r="S20" s="30"/>
      <c r="T20" s="30">
        <f>SUM(T21:T26)</f>
        <v>2164000</v>
      </c>
      <c r="U20" s="30">
        <f>SUM(U21:U26)</f>
        <v>307504</v>
      </c>
      <c r="V20" s="8"/>
    </row>
    <row r="21" spans="1:22" ht="15.75">
      <c r="A21" s="26" t="s">
        <v>3</v>
      </c>
      <c r="B21" s="30">
        <f>+E21+H21+K21</f>
        <v>3334365440</v>
      </c>
      <c r="C21" s="30">
        <f>+F21+I21+L21</f>
        <v>76448</v>
      </c>
      <c r="D21" s="28"/>
      <c r="E21" s="31">
        <v>3324000000</v>
      </c>
      <c r="F21" s="30">
        <v>44336</v>
      </c>
      <c r="G21" s="30"/>
      <c r="H21" s="30">
        <v>10253440</v>
      </c>
      <c r="I21" s="30">
        <v>29312</v>
      </c>
      <c r="J21" s="30"/>
      <c r="K21" s="30">
        <v>112000</v>
      </c>
      <c r="L21" s="30">
        <v>2800</v>
      </c>
      <c r="M21" s="8"/>
      <c r="N21" s="30">
        <v>0</v>
      </c>
      <c r="O21" s="30">
        <v>0</v>
      </c>
      <c r="P21" s="30"/>
      <c r="Q21" s="30">
        <v>0</v>
      </c>
      <c r="R21" s="30">
        <v>0</v>
      </c>
      <c r="S21" s="30"/>
      <c r="T21" s="30">
        <v>0</v>
      </c>
      <c r="U21" s="30">
        <v>0</v>
      </c>
      <c r="V21" s="8"/>
    </row>
    <row r="22" spans="1:22" ht="15.75">
      <c r="A22" s="26" t="s">
        <v>9</v>
      </c>
      <c r="B22" s="30">
        <f>+H22+T22</f>
        <v>1524800</v>
      </c>
      <c r="C22" s="30">
        <f>+I22+U22</f>
        <v>41760</v>
      </c>
      <c r="D22" s="28"/>
      <c r="E22" s="30">
        <v>0</v>
      </c>
      <c r="F22" s="30">
        <v>0</v>
      </c>
      <c r="G22" s="30"/>
      <c r="H22" s="30">
        <v>1032160</v>
      </c>
      <c r="I22" s="30">
        <v>816</v>
      </c>
      <c r="J22" s="30"/>
      <c r="K22" s="30">
        <v>0</v>
      </c>
      <c r="L22" s="30">
        <v>0</v>
      </c>
      <c r="M22" s="8"/>
      <c r="N22" s="30">
        <v>0</v>
      </c>
      <c r="O22" s="30">
        <v>0</v>
      </c>
      <c r="P22" s="30"/>
      <c r="Q22" s="30">
        <v>0</v>
      </c>
      <c r="R22" s="30">
        <v>0</v>
      </c>
      <c r="S22" s="30"/>
      <c r="T22" s="30">
        <v>492640</v>
      </c>
      <c r="U22" s="28">
        <v>40944</v>
      </c>
      <c r="V22" s="8"/>
    </row>
    <row r="23" spans="1:22" ht="15.75">
      <c r="A23" s="26" t="s">
        <v>4</v>
      </c>
      <c r="B23" s="30">
        <f>+T23</f>
        <v>1641600</v>
      </c>
      <c r="C23" s="30">
        <f>+U23</f>
        <v>258736</v>
      </c>
      <c r="D23" s="28"/>
      <c r="E23" s="30">
        <v>0</v>
      </c>
      <c r="F23" s="30">
        <v>0</v>
      </c>
      <c r="G23" s="30"/>
      <c r="H23" s="30">
        <v>0</v>
      </c>
      <c r="I23" s="30">
        <v>0</v>
      </c>
      <c r="J23" s="30"/>
      <c r="K23" s="30">
        <v>0</v>
      </c>
      <c r="L23" s="30">
        <v>0</v>
      </c>
      <c r="M23" s="8"/>
      <c r="N23" s="30">
        <v>0</v>
      </c>
      <c r="O23" s="30">
        <v>0</v>
      </c>
      <c r="P23" s="30"/>
      <c r="Q23" s="30">
        <v>0</v>
      </c>
      <c r="R23" s="30">
        <v>0</v>
      </c>
      <c r="S23" s="30"/>
      <c r="T23" s="30">
        <v>1641600</v>
      </c>
      <c r="U23" s="28">
        <v>258736</v>
      </c>
      <c r="V23" s="8"/>
    </row>
    <row r="24" spans="1:22" ht="15.75">
      <c r="A24" s="26" t="s">
        <v>19</v>
      </c>
      <c r="B24" s="28">
        <f>+T24</f>
        <v>8000</v>
      </c>
      <c r="C24" s="28">
        <f>+U24</f>
        <v>1600</v>
      </c>
      <c r="D24" s="28"/>
      <c r="E24" s="30">
        <v>0</v>
      </c>
      <c r="F24" s="30">
        <v>0</v>
      </c>
      <c r="G24" s="28"/>
      <c r="H24" s="30">
        <v>0</v>
      </c>
      <c r="I24" s="30">
        <v>0</v>
      </c>
      <c r="J24" s="28"/>
      <c r="K24" s="30">
        <v>0</v>
      </c>
      <c r="L24" s="30">
        <v>0</v>
      </c>
      <c r="M24" s="8"/>
      <c r="N24" s="30">
        <v>0</v>
      </c>
      <c r="O24" s="30">
        <v>0</v>
      </c>
      <c r="P24" s="28"/>
      <c r="Q24" s="30">
        <v>0</v>
      </c>
      <c r="R24" s="30">
        <v>0</v>
      </c>
      <c r="S24" s="28"/>
      <c r="T24" s="28">
        <v>8000</v>
      </c>
      <c r="U24" s="28">
        <v>1600</v>
      </c>
      <c r="V24" s="8"/>
    </row>
    <row r="25" spans="1:22" ht="15.75">
      <c r="A25" s="26" t="s">
        <v>20</v>
      </c>
      <c r="B25" s="28">
        <f>+N25+Q25</f>
        <v>13392</v>
      </c>
      <c r="C25" s="28">
        <f>+O25+R25</f>
        <v>602</v>
      </c>
      <c r="D25" s="28"/>
      <c r="E25" s="30">
        <v>0</v>
      </c>
      <c r="F25" s="30">
        <v>0</v>
      </c>
      <c r="G25" s="28"/>
      <c r="H25" s="30">
        <v>0</v>
      </c>
      <c r="I25" s="30">
        <v>0</v>
      </c>
      <c r="J25" s="28"/>
      <c r="K25" s="30">
        <v>0</v>
      </c>
      <c r="L25" s="30">
        <v>0</v>
      </c>
      <c r="M25" s="8"/>
      <c r="N25" s="28">
        <v>5392</v>
      </c>
      <c r="O25" s="28">
        <v>240</v>
      </c>
      <c r="P25" s="28"/>
      <c r="Q25" s="28">
        <v>8000</v>
      </c>
      <c r="R25" s="28">
        <v>362</v>
      </c>
      <c r="S25" s="28"/>
      <c r="T25" s="30">
        <v>0</v>
      </c>
      <c r="U25" s="30">
        <v>0</v>
      </c>
      <c r="V25" s="8"/>
    </row>
    <row r="26" spans="1:22" ht="15.75">
      <c r="A26" s="39" t="s">
        <v>21</v>
      </c>
      <c r="B26" s="38">
        <f>+E26+T26</f>
        <v>32960</v>
      </c>
      <c r="C26" s="38">
        <f>+F26+U26</f>
        <v>9424</v>
      </c>
      <c r="D26" s="40"/>
      <c r="E26" s="38">
        <v>11200</v>
      </c>
      <c r="F26" s="38">
        <v>3200</v>
      </c>
      <c r="G26" s="38"/>
      <c r="H26" s="38">
        <v>0</v>
      </c>
      <c r="I26" s="38">
        <v>0</v>
      </c>
      <c r="J26" s="38"/>
      <c r="K26" s="38">
        <v>0</v>
      </c>
      <c r="L26" s="38">
        <v>0</v>
      </c>
      <c r="M26" s="41"/>
      <c r="N26" s="38">
        <v>0</v>
      </c>
      <c r="O26" s="38">
        <v>0</v>
      </c>
      <c r="P26" s="30"/>
      <c r="Q26" s="30">
        <v>0</v>
      </c>
      <c r="R26" s="30">
        <v>0</v>
      </c>
      <c r="S26" s="30"/>
      <c r="T26" s="30">
        <v>21760</v>
      </c>
      <c r="U26" s="28">
        <v>6224</v>
      </c>
      <c r="V26" s="8"/>
    </row>
    <row r="27" spans="1:22" ht="15.75">
      <c r="A27" s="16"/>
      <c r="B27" s="33"/>
      <c r="C27" s="33"/>
      <c r="D27" s="35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5"/>
      <c r="U27" s="35"/>
      <c r="V27" s="8"/>
    </row>
    <row r="28" spans="1:22" ht="15.75">
      <c r="A28" s="14" t="s">
        <v>79</v>
      </c>
      <c r="B28" s="38"/>
      <c r="C28" s="38"/>
      <c r="D28" s="40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40"/>
      <c r="U28" s="40"/>
      <c r="V28" s="8"/>
    </row>
    <row r="29" spans="1:22" ht="15.75">
      <c r="A29" s="41"/>
      <c r="B29" s="38"/>
      <c r="C29" s="38"/>
      <c r="D29" s="40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40"/>
      <c r="U29" s="40"/>
      <c r="V29" s="8"/>
    </row>
    <row r="30" spans="1:22" ht="15.75">
      <c r="A30" s="10" t="s">
        <v>8</v>
      </c>
      <c r="B30" s="30"/>
      <c r="C30" s="30"/>
      <c r="D30" s="2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28"/>
      <c r="U30" s="28"/>
      <c r="V30" s="8"/>
    </row>
    <row r="31" spans="1:22" ht="15.75">
      <c r="A31" s="26"/>
      <c r="B31" s="30"/>
      <c r="C31" s="30"/>
      <c r="D31" s="28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28"/>
      <c r="U31" s="28"/>
      <c r="V31" s="8"/>
    </row>
    <row r="32" spans="1:22" ht="15.75">
      <c r="A32" s="26"/>
      <c r="B32" s="30"/>
      <c r="C32" s="30"/>
      <c r="D32" s="28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28"/>
      <c r="U32" s="28"/>
      <c r="V32" s="8"/>
    </row>
    <row r="33" spans="1:22" ht="15.75">
      <c r="A33" s="26"/>
      <c r="B33" s="30"/>
      <c r="C33" s="30"/>
      <c r="D33" s="28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28"/>
      <c r="U33" s="28"/>
      <c r="V33" s="8"/>
    </row>
    <row r="34" spans="1:22" ht="15.75">
      <c r="A34" s="26"/>
      <c r="B34" s="30"/>
      <c r="C34" s="30"/>
      <c r="D34" s="2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28"/>
      <c r="U34" s="28"/>
      <c r="V34" s="8"/>
    </row>
    <row r="35" spans="1:22" ht="15.75">
      <c r="A35" s="26"/>
      <c r="B35" s="30"/>
      <c r="C35" s="30"/>
      <c r="D35" s="2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28"/>
      <c r="U35" s="28"/>
      <c r="V35" s="8"/>
    </row>
    <row r="36" spans="1:22" ht="15.75">
      <c r="A36" s="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8"/>
    </row>
    <row r="37" spans="1:22" ht="15.75">
      <c r="A37" s="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8"/>
    </row>
    <row r="38" spans="1:22" ht="15.75">
      <c r="A38" s="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8"/>
    </row>
    <row r="39" spans="2:21" ht="15.75">
      <c r="B39" s="6"/>
      <c r="C39" s="6"/>
      <c r="D39" s="6"/>
      <c r="E39" s="6"/>
      <c r="F39" s="6"/>
      <c r="G39" s="6"/>
      <c r="H39" s="6"/>
      <c r="I39" s="6"/>
      <c r="J39" s="6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ht="15.75">
      <c r="A40" s="5"/>
      <c r="B40" s="6"/>
      <c r="C40" s="6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ht="15.75">
      <c r="A41" s="4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ht="15.75">
      <c r="A42" s="4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ht="15.75">
      <c r="A43" s="4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ht="15.75">
      <c r="A44" s="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ht="15.75">
      <c r="A45" s="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ht="15.75">
      <c r="A46" s="4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ht="15.75">
      <c r="A47" s="4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 ht="15.75">
      <c r="A48" s="4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1:21" ht="15.75">
      <c r="A49" s="4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 spans="1:21" ht="15.75">
      <c r="A50" s="4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1:21" ht="15.75">
      <c r="A51" s="4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2:21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2:21" ht="15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2:21" ht="15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</sheetData>
  <sheetProtection/>
  <mergeCells count="7">
    <mergeCell ref="T4:U4"/>
    <mergeCell ref="B4:C4"/>
    <mergeCell ref="E4:F4"/>
    <mergeCell ref="H4:I4"/>
    <mergeCell ref="K4:L4"/>
    <mergeCell ref="N4:O4"/>
    <mergeCell ref="Q4:R4"/>
  </mergeCells>
  <printOptions/>
  <pageMargins left="0.5" right="0.667" top="0.75" bottom="0.75" header="0.5" footer="0.5"/>
  <pageSetup fitToHeight="1" fitToWidth="1" horizontalDpi="600" verticalDpi="600" orientation="landscape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1">
      <selection activeCell="A7" sqref="A7"/>
    </sheetView>
  </sheetViews>
  <sheetFormatPr defaultColWidth="8.88671875" defaultRowHeight="15.75"/>
  <cols>
    <col min="1" max="1" width="18.77734375" style="0" customWidth="1"/>
    <col min="2" max="4" width="12.77734375" style="0" customWidth="1"/>
    <col min="5" max="5" width="1.77734375" style="0" customWidth="1"/>
    <col min="6" max="16384" width="12.77734375" style="0" customWidth="1"/>
  </cols>
  <sheetData>
    <row r="1" spans="1:11" ht="20.25">
      <c r="A1" s="36" t="s">
        <v>0</v>
      </c>
      <c r="B1" s="8"/>
      <c r="C1" s="10"/>
      <c r="D1" s="10"/>
      <c r="E1" s="10"/>
      <c r="F1" s="10"/>
      <c r="G1" s="11"/>
      <c r="H1" s="11"/>
      <c r="I1" s="8"/>
      <c r="J1" s="8"/>
      <c r="K1" s="8"/>
    </row>
    <row r="2" spans="1:11" ht="20.25">
      <c r="A2" s="37" t="s">
        <v>71</v>
      </c>
      <c r="B2" s="14"/>
      <c r="C2" s="12"/>
      <c r="D2" s="13"/>
      <c r="E2" s="14"/>
      <c r="F2" s="10"/>
      <c r="G2" s="10"/>
      <c r="H2" s="9"/>
      <c r="I2" s="8"/>
      <c r="J2" s="42"/>
      <c r="K2" s="8"/>
    </row>
    <row r="3" spans="1:11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5.75">
      <c r="A4" s="43"/>
      <c r="B4" s="43"/>
      <c r="C4" s="44" t="s">
        <v>33</v>
      </c>
      <c r="D4" s="44"/>
      <c r="E4" s="43"/>
      <c r="F4" s="52" t="s">
        <v>34</v>
      </c>
      <c r="G4" s="52"/>
      <c r="H4" s="52"/>
      <c r="I4" s="52"/>
      <c r="J4" s="52"/>
      <c r="K4" s="52"/>
    </row>
    <row r="5" spans="1:11" ht="29.25">
      <c r="A5" s="45" t="s">
        <v>1</v>
      </c>
      <c r="B5" s="46"/>
      <c r="C5" s="51" t="s">
        <v>49</v>
      </c>
      <c r="D5" s="51" t="s">
        <v>50</v>
      </c>
      <c r="E5" s="48"/>
      <c r="F5" s="47" t="s">
        <v>48</v>
      </c>
      <c r="G5" s="47" t="s">
        <v>52</v>
      </c>
      <c r="H5" s="47" t="s">
        <v>51</v>
      </c>
      <c r="I5" s="47" t="s">
        <v>53</v>
      </c>
      <c r="J5" s="47" t="s">
        <v>54</v>
      </c>
      <c r="K5" s="47" t="s">
        <v>55</v>
      </c>
    </row>
    <row r="6" spans="1:11" ht="15.75">
      <c r="A6" s="8"/>
      <c r="B6" s="8"/>
      <c r="C6" s="8"/>
      <c r="D6" s="8"/>
      <c r="E6" s="8"/>
      <c r="F6" s="8"/>
      <c r="G6" s="8"/>
      <c r="H6" s="8"/>
      <c r="I6" s="8"/>
      <c r="J6" s="29"/>
      <c r="K6" s="14"/>
    </row>
    <row r="7" spans="1:14" ht="15.75">
      <c r="A7" s="26" t="s">
        <v>31</v>
      </c>
      <c r="B7" s="26"/>
      <c r="C7" s="27">
        <f>SUM(C10:C29)</f>
        <v>206428448</v>
      </c>
      <c r="D7" s="27">
        <f>SUM(D10:D29)</f>
        <v>936903</v>
      </c>
      <c r="E7" s="28"/>
      <c r="F7" s="27">
        <f aca="true" t="shared" si="0" ref="F7:K7">SUM(F10:F29)</f>
        <v>198243442</v>
      </c>
      <c r="G7" s="27">
        <f t="shared" si="0"/>
        <v>3108994</v>
      </c>
      <c r="H7" s="27">
        <f t="shared" si="0"/>
        <v>1172070</v>
      </c>
      <c r="I7" s="27">
        <f t="shared" si="0"/>
        <v>726320</v>
      </c>
      <c r="J7" s="27">
        <f t="shared" si="0"/>
        <v>699215</v>
      </c>
      <c r="K7" s="27">
        <f t="shared" si="0"/>
        <v>2478407</v>
      </c>
      <c r="L7" s="28"/>
      <c r="M7" s="28"/>
      <c r="N7" s="8"/>
    </row>
    <row r="8" spans="1:14" ht="15.75">
      <c r="A8" s="26"/>
      <c r="B8" s="26"/>
      <c r="C8" s="27"/>
      <c r="D8" s="27"/>
      <c r="E8" s="28"/>
      <c r="F8" s="28"/>
      <c r="G8" s="28"/>
      <c r="H8" s="27"/>
      <c r="I8" s="28"/>
      <c r="J8" s="28"/>
      <c r="K8" s="28"/>
      <c r="L8" s="28"/>
      <c r="M8" s="28"/>
      <c r="N8" s="8"/>
    </row>
    <row r="9" spans="1:14" ht="15.75">
      <c r="A9" s="26" t="s">
        <v>2</v>
      </c>
      <c r="B9" s="26"/>
      <c r="C9" s="27"/>
      <c r="D9" s="27"/>
      <c r="E9" s="28"/>
      <c r="F9" s="27"/>
      <c r="G9" s="27"/>
      <c r="H9" s="27"/>
      <c r="I9" s="27"/>
      <c r="J9" s="27"/>
      <c r="K9" s="27"/>
      <c r="L9" s="28"/>
      <c r="M9" s="28"/>
      <c r="N9" s="8"/>
    </row>
    <row r="10" spans="1:14" ht="15.75">
      <c r="A10" s="26" t="s">
        <v>3</v>
      </c>
      <c r="B10" s="26"/>
      <c r="C10" s="30">
        <f>SUM(F10:K10)</f>
        <v>198616780</v>
      </c>
      <c r="D10" s="30">
        <v>9080</v>
      </c>
      <c r="E10" s="28"/>
      <c r="F10" s="30">
        <v>198162000</v>
      </c>
      <c r="G10" s="30">
        <v>320560</v>
      </c>
      <c r="H10" s="30">
        <v>134220</v>
      </c>
      <c r="I10" s="30">
        <v>0</v>
      </c>
      <c r="J10" s="30">
        <v>0</v>
      </c>
      <c r="K10" s="30">
        <v>0</v>
      </c>
      <c r="L10" s="28"/>
      <c r="M10" s="28"/>
      <c r="N10" s="8"/>
    </row>
    <row r="11" spans="1:14" ht="15.75">
      <c r="A11" s="26" t="s">
        <v>9</v>
      </c>
      <c r="B11" s="26"/>
      <c r="C11" s="30">
        <f>SUM(F11:K11)</f>
        <v>372860</v>
      </c>
      <c r="D11" s="30">
        <v>1879</v>
      </c>
      <c r="E11" s="28"/>
      <c r="F11" s="30">
        <v>80000</v>
      </c>
      <c r="G11" s="30">
        <v>264470</v>
      </c>
      <c r="H11" s="30">
        <v>8330</v>
      </c>
      <c r="I11" s="30">
        <v>0</v>
      </c>
      <c r="J11" s="30">
        <v>0</v>
      </c>
      <c r="K11" s="30">
        <v>20060</v>
      </c>
      <c r="L11" s="28"/>
      <c r="M11" s="28"/>
      <c r="N11" s="8"/>
    </row>
    <row r="12" spans="1:14" ht="15.75">
      <c r="A12" s="26" t="s">
        <v>4</v>
      </c>
      <c r="B12" s="26"/>
      <c r="C12" s="30">
        <f>SUM(F12:K12)</f>
        <v>138560</v>
      </c>
      <c r="D12" s="30">
        <v>14711</v>
      </c>
      <c r="E12" s="28"/>
      <c r="F12" s="30">
        <v>0</v>
      </c>
      <c r="G12" s="30">
        <v>0</v>
      </c>
      <c r="H12" s="30">
        <v>0</v>
      </c>
      <c r="I12" s="30">
        <v>0</v>
      </c>
      <c r="J12" s="30">
        <v>36500</v>
      </c>
      <c r="K12" s="30">
        <v>102060</v>
      </c>
      <c r="L12" s="28"/>
      <c r="M12" s="28"/>
      <c r="N12" s="8"/>
    </row>
    <row r="13" spans="1:14" ht="15.75">
      <c r="A13" s="26" t="s">
        <v>35</v>
      </c>
      <c r="B13" s="26"/>
      <c r="C13" s="30">
        <f>SUM(F13:K13)</f>
        <v>3267</v>
      </c>
      <c r="D13" s="30">
        <v>132</v>
      </c>
      <c r="E13" s="28"/>
      <c r="F13" s="30">
        <v>1442</v>
      </c>
      <c r="G13" s="30">
        <v>0</v>
      </c>
      <c r="H13" s="30">
        <v>0</v>
      </c>
      <c r="I13" s="30">
        <v>0</v>
      </c>
      <c r="J13" s="30">
        <v>1825</v>
      </c>
      <c r="K13" s="30">
        <v>0</v>
      </c>
      <c r="L13" s="28"/>
      <c r="M13" s="28"/>
      <c r="N13" s="32"/>
    </row>
    <row r="14" spans="1:14" ht="15.75">
      <c r="A14" s="26" t="s">
        <v>36</v>
      </c>
      <c r="B14" s="26"/>
      <c r="C14" s="30">
        <f>SUM(F14:K14)</f>
        <v>130</v>
      </c>
      <c r="D14" s="30">
        <v>65</v>
      </c>
      <c r="E14" s="28"/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130</v>
      </c>
      <c r="L14" s="28"/>
      <c r="M14" s="28"/>
      <c r="N14" s="32"/>
    </row>
    <row r="15" spans="1:14" ht="15.75">
      <c r="A15" s="26" t="s">
        <v>37</v>
      </c>
      <c r="B15" s="26"/>
      <c r="C15" s="30">
        <f>SUM(F15:K15)</f>
        <v>3000</v>
      </c>
      <c r="D15" s="30">
        <v>600</v>
      </c>
      <c r="E15" s="28"/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3000</v>
      </c>
      <c r="L15" s="28"/>
      <c r="M15" s="28"/>
      <c r="N15" s="8"/>
    </row>
    <row r="16" spans="1:14" ht="15.75">
      <c r="A16" s="26"/>
      <c r="B16" s="26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8"/>
    </row>
    <row r="17" spans="1:14" ht="15.75">
      <c r="A17" s="26" t="s">
        <v>38</v>
      </c>
      <c r="B17" s="26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8"/>
    </row>
    <row r="18" spans="1:14" ht="15.75">
      <c r="A18" s="26" t="s">
        <v>39</v>
      </c>
      <c r="B18" s="26"/>
      <c r="C18" s="30">
        <f>SUM(F18:K18)</f>
        <v>525334</v>
      </c>
      <c r="D18" s="30">
        <v>40963</v>
      </c>
      <c r="E18" s="28"/>
      <c r="F18" s="30">
        <v>0</v>
      </c>
      <c r="G18" s="30">
        <v>327494</v>
      </c>
      <c r="H18" s="30">
        <v>103130</v>
      </c>
      <c r="I18" s="30">
        <v>1000</v>
      </c>
      <c r="J18" s="30">
        <v>0</v>
      </c>
      <c r="K18" s="30">
        <v>93710</v>
      </c>
      <c r="L18" s="28"/>
      <c r="M18" s="28"/>
      <c r="N18" s="8"/>
    </row>
    <row r="19" spans="1:14" ht="15.75">
      <c r="A19" s="26" t="s">
        <v>40</v>
      </c>
      <c r="B19" s="26"/>
      <c r="C19" s="30">
        <f>SUM(F19:K19)</f>
        <v>1911122</v>
      </c>
      <c r="D19" s="30">
        <v>529702</v>
      </c>
      <c r="E19" s="28"/>
      <c r="F19" s="30">
        <v>0</v>
      </c>
      <c r="G19" s="30">
        <v>41130</v>
      </c>
      <c r="H19" s="30">
        <v>118360</v>
      </c>
      <c r="I19" s="30">
        <v>36900</v>
      </c>
      <c r="J19" s="30">
        <v>22040</v>
      </c>
      <c r="K19" s="30">
        <v>1692692</v>
      </c>
      <c r="L19" s="28"/>
      <c r="M19" s="28"/>
      <c r="N19" s="8"/>
    </row>
    <row r="20" spans="1:14" ht="15.75">
      <c r="A20" s="26" t="s">
        <v>41</v>
      </c>
      <c r="B20" s="26"/>
      <c r="C20" s="30">
        <f>SUM(F20:K20)</f>
        <v>574185</v>
      </c>
      <c r="D20" s="30">
        <v>143670</v>
      </c>
      <c r="E20" s="28"/>
      <c r="F20" s="30">
        <v>0</v>
      </c>
      <c r="G20" s="30">
        <v>78000</v>
      </c>
      <c r="H20" s="30">
        <v>2100</v>
      </c>
      <c r="I20" s="30">
        <v>47500</v>
      </c>
      <c r="J20" s="30">
        <v>0</v>
      </c>
      <c r="K20" s="30">
        <v>446585</v>
      </c>
      <c r="L20" s="28"/>
      <c r="M20" s="28"/>
      <c r="N20" s="8"/>
    </row>
    <row r="21" spans="1:14" ht="15.75">
      <c r="A21" s="26" t="s">
        <v>42</v>
      </c>
      <c r="B21" s="26"/>
      <c r="C21" s="30">
        <f>SUM(F21:K21)</f>
        <v>774030</v>
      </c>
      <c r="D21" s="30">
        <v>44155</v>
      </c>
      <c r="E21" s="28"/>
      <c r="F21" s="30">
        <v>0</v>
      </c>
      <c r="G21" s="30">
        <v>0</v>
      </c>
      <c r="H21" s="30">
        <v>594430</v>
      </c>
      <c r="I21" s="30">
        <v>130000</v>
      </c>
      <c r="J21" s="30">
        <v>49600</v>
      </c>
      <c r="K21" s="30">
        <v>0</v>
      </c>
      <c r="L21" s="28"/>
      <c r="M21" s="28"/>
      <c r="N21" s="8"/>
    </row>
    <row r="22" spans="1:14" ht="15.75">
      <c r="A22" s="26" t="s">
        <v>43</v>
      </c>
      <c r="B22" s="26"/>
      <c r="C22" s="30">
        <f>SUM(F22:K22)</f>
        <v>819010</v>
      </c>
      <c r="D22" s="30">
        <v>71427</v>
      </c>
      <c r="E22" s="28"/>
      <c r="F22" s="30">
        <v>0</v>
      </c>
      <c r="G22" s="30">
        <v>0</v>
      </c>
      <c r="H22" s="30">
        <v>26000</v>
      </c>
      <c r="I22" s="30">
        <v>236800</v>
      </c>
      <c r="J22" s="30">
        <v>453710</v>
      </c>
      <c r="K22" s="30">
        <v>102500</v>
      </c>
      <c r="L22" s="28"/>
      <c r="M22" s="28"/>
      <c r="N22" s="8"/>
    </row>
    <row r="23" spans="1:14" ht="15.75">
      <c r="A23" s="26" t="s">
        <v>5</v>
      </c>
      <c r="B23" s="26"/>
      <c r="C23" s="30">
        <f>SUM(F23:K23)</f>
        <v>17460</v>
      </c>
      <c r="D23" s="30">
        <v>5796</v>
      </c>
      <c r="E23" s="28"/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17460</v>
      </c>
      <c r="L23" s="28"/>
      <c r="M23" s="28"/>
      <c r="N23" s="8"/>
    </row>
    <row r="24" spans="1:14" ht="15.75">
      <c r="A24" s="26"/>
      <c r="B24" s="26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8"/>
    </row>
    <row r="25" spans="1:14" ht="15.75">
      <c r="A25" s="26" t="s">
        <v>44</v>
      </c>
      <c r="B25" s="26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8"/>
    </row>
    <row r="26" spans="1:14" ht="15.75">
      <c r="A26" s="26" t="s">
        <v>45</v>
      </c>
      <c r="B26" s="26"/>
      <c r="C26" s="30">
        <f>SUM(F26:K26)</f>
        <v>642510</v>
      </c>
      <c r="D26" s="30">
        <v>39135</v>
      </c>
      <c r="E26" s="28"/>
      <c r="F26" s="30">
        <v>0</v>
      </c>
      <c r="G26" s="30">
        <v>260140</v>
      </c>
      <c r="H26" s="30">
        <v>30500</v>
      </c>
      <c r="I26" s="30">
        <v>274120</v>
      </c>
      <c r="J26" s="30">
        <v>77540</v>
      </c>
      <c r="K26" s="30">
        <v>210</v>
      </c>
      <c r="L26" s="28"/>
      <c r="M26" s="28"/>
      <c r="N26" s="8"/>
    </row>
    <row r="27" spans="1:14" ht="15.75">
      <c r="A27" s="26" t="s">
        <v>6</v>
      </c>
      <c r="B27" s="26"/>
      <c r="C27" s="30">
        <f>SUM(F27:K27)</f>
        <v>213000</v>
      </c>
      <c r="D27" s="30">
        <v>17994</v>
      </c>
      <c r="E27" s="28"/>
      <c r="F27" s="30">
        <v>0</v>
      </c>
      <c r="G27" s="30">
        <v>0</v>
      </c>
      <c r="H27" s="30">
        <v>155000</v>
      </c>
      <c r="I27" s="30">
        <v>0</v>
      </c>
      <c r="J27" s="30">
        <v>58000</v>
      </c>
      <c r="K27" s="30">
        <v>0</v>
      </c>
      <c r="L27" s="28"/>
      <c r="M27" s="28"/>
      <c r="N27" s="8"/>
    </row>
    <row r="28" spans="1:14" ht="15.75">
      <c r="A28" s="26" t="s">
        <v>7</v>
      </c>
      <c r="B28" s="26"/>
      <c r="C28" s="30">
        <f>SUM(F28:K28)</f>
        <v>1654300</v>
      </c>
      <c r="D28" s="30">
        <v>17123</v>
      </c>
      <c r="E28" s="28"/>
      <c r="F28" s="30">
        <v>0</v>
      </c>
      <c r="G28" s="30">
        <v>1654300</v>
      </c>
      <c r="H28" s="30">
        <v>0</v>
      </c>
      <c r="I28" s="30">
        <v>0</v>
      </c>
      <c r="J28" s="30">
        <v>0</v>
      </c>
      <c r="K28" s="30">
        <v>0</v>
      </c>
      <c r="L28" s="28"/>
      <c r="M28" s="28"/>
      <c r="N28" s="8"/>
    </row>
    <row r="29" spans="1:14" ht="15.75">
      <c r="A29" s="26" t="s">
        <v>64</v>
      </c>
      <c r="B29" s="26"/>
      <c r="C29" s="30">
        <f>SUM(F29:K29)</f>
        <v>162900</v>
      </c>
      <c r="D29" s="30">
        <v>471</v>
      </c>
      <c r="E29" s="28"/>
      <c r="F29" s="30">
        <v>0</v>
      </c>
      <c r="G29" s="30">
        <v>162900</v>
      </c>
      <c r="H29" s="30">
        <v>0</v>
      </c>
      <c r="I29" s="30">
        <v>0</v>
      </c>
      <c r="J29" s="30">
        <v>0</v>
      </c>
      <c r="K29" s="30">
        <v>0</v>
      </c>
      <c r="L29" s="28"/>
      <c r="M29" s="28"/>
      <c r="N29" s="8"/>
    </row>
    <row r="30" spans="1:14" ht="15.75">
      <c r="A30" s="49"/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28"/>
      <c r="M30" s="28"/>
      <c r="N30" s="8"/>
    </row>
    <row r="31" spans="1:14" ht="15.75">
      <c r="A31" s="8" t="s">
        <v>70</v>
      </c>
      <c r="B31" s="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8"/>
    </row>
    <row r="32" spans="1:14" ht="15.75">
      <c r="A32" s="8"/>
      <c r="B32" s="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8"/>
    </row>
    <row r="33" spans="1:14" ht="15.75">
      <c r="A33" s="10" t="s">
        <v>47</v>
      </c>
      <c r="B33" s="8"/>
      <c r="C33" s="27"/>
      <c r="D33" s="28"/>
      <c r="E33" s="27"/>
      <c r="F33" s="28"/>
      <c r="G33" s="27"/>
      <c r="H33" s="27"/>
      <c r="I33" s="28"/>
      <c r="J33" s="28"/>
      <c r="K33" s="28"/>
      <c r="L33" s="28"/>
      <c r="M33" s="28"/>
      <c r="N33" s="8"/>
    </row>
    <row r="34" spans="1:14" ht="15.75">
      <c r="A34" s="8"/>
      <c r="B34" s="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8"/>
    </row>
    <row r="35" spans="1:14" ht="15.75">
      <c r="A35" s="10" t="s">
        <v>8</v>
      </c>
      <c r="B35" s="8"/>
      <c r="C35" s="27"/>
      <c r="D35" s="28"/>
      <c r="E35" s="27"/>
      <c r="F35" s="27"/>
      <c r="G35" s="27"/>
      <c r="H35" s="27"/>
      <c r="I35" s="28"/>
      <c r="J35" s="28"/>
      <c r="K35" s="28"/>
      <c r="L35" s="28"/>
      <c r="M35" s="28"/>
      <c r="N35" s="8"/>
    </row>
    <row r="36" spans="1:14" ht="15.75">
      <c r="A36" s="10"/>
      <c r="B36" s="8"/>
      <c r="C36" s="27"/>
      <c r="D36" s="28"/>
      <c r="E36" s="27"/>
      <c r="F36" s="28"/>
      <c r="G36" s="28"/>
      <c r="H36" s="28"/>
      <c r="I36" s="28"/>
      <c r="J36" s="28"/>
      <c r="K36" s="28"/>
      <c r="L36" s="28"/>
      <c r="M36" s="28"/>
      <c r="N36" s="8"/>
    </row>
    <row r="37" spans="1:14" ht="15.75">
      <c r="A37" s="8"/>
      <c r="B37" s="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8"/>
    </row>
    <row r="38" spans="1:14" ht="15.75">
      <c r="A38" s="8"/>
      <c r="B38" s="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8"/>
    </row>
    <row r="39" spans="1:14" ht="15.75">
      <c r="A39" s="8"/>
      <c r="B39" s="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8"/>
    </row>
    <row r="40" spans="1:14" ht="15.75">
      <c r="A40" s="8"/>
      <c r="B40" s="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8"/>
    </row>
    <row r="41" spans="1:14" ht="15.75">
      <c r="A41" s="8"/>
      <c r="B41" s="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8"/>
    </row>
    <row r="42" spans="1:14" ht="15.75">
      <c r="A42" s="8"/>
      <c r="B42" s="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8"/>
    </row>
  </sheetData>
  <sheetProtection/>
  <mergeCells count="2">
    <mergeCell ref="C4:D4"/>
    <mergeCell ref="F4:K4"/>
  </mergeCells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A1">
      <selection activeCell="A7" sqref="A7"/>
    </sheetView>
  </sheetViews>
  <sheetFormatPr defaultColWidth="8.88671875" defaultRowHeight="15.75"/>
  <cols>
    <col min="1" max="1" width="18.77734375" style="0" customWidth="1"/>
    <col min="2" max="4" width="12.77734375" style="0" customWidth="1"/>
    <col min="5" max="5" width="1.77734375" style="0" customWidth="1"/>
    <col min="6" max="16384" width="12.77734375" style="0" customWidth="1"/>
  </cols>
  <sheetData>
    <row r="1" spans="1:11" ht="20.25">
      <c r="A1" s="36" t="s">
        <v>0</v>
      </c>
      <c r="B1" s="8"/>
      <c r="C1" s="10"/>
      <c r="D1" s="10"/>
      <c r="E1" s="10"/>
      <c r="F1" s="10"/>
      <c r="G1" s="11"/>
      <c r="H1" s="11"/>
      <c r="I1" s="8"/>
      <c r="J1" s="8"/>
      <c r="K1" s="8"/>
    </row>
    <row r="2" spans="1:11" ht="20.25">
      <c r="A2" s="37" t="s">
        <v>72</v>
      </c>
      <c r="B2" s="14"/>
      <c r="C2" s="12"/>
      <c r="D2" s="13"/>
      <c r="E2" s="14"/>
      <c r="F2" s="10"/>
      <c r="G2" s="10"/>
      <c r="H2" s="9"/>
      <c r="I2" s="8"/>
      <c r="J2" s="42"/>
      <c r="K2" s="8"/>
    </row>
    <row r="3" spans="1:11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5.75">
      <c r="A4" s="43"/>
      <c r="B4" s="43"/>
      <c r="C4" s="44" t="s">
        <v>33</v>
      </c>
      <c r="D4" s="44"/>
      <c r="E4" s="43"/>
      <c r="F4" s="52" t="s">
        <v>34</v>
      </c>
      <c r="G4" s="52"/>
      <c r="H4" s="52"/>
      <c r="I4" s="52"/>
      <c r="J4" s="52"/>
      <c r="K4" s="52"/>
    </row>
    <row r="5" spans="1:11" ht="29.25">
      <c r="A5" s="45" t="s">
        <v>1</v>
      </c>
      <c r="B5" s="46"/>
      <c r="C5" s="51" t="s">
        <v>49</v>
      </c>
      <c r="D5" s="51" t="s">
        <v>50</v>
      </c>
      <c r="E5" s="48"/>
      <c r="F5" s="47" t="s">
        <v>48</v>
      </c>
      <c r="G5" s="47" t="s">
        <v>52</v>
      </c>
      <c r="H5" s="47" t="s">
        <v>51</v>
      </c>
      <c r="I5" s="47" t="s">
        <v>53</v>
      </c>
      <c r="J5" s="47" t="s">
        <v>54</v>
      </c>
      <c r="K5" s="47" t="s">
        <v>55</v>
      </c>
    </row>
    <row r="6" spans="1:11" ht="15.75">
      <c r="A6" s="8"/>
      <c r="B6" s="8"/>
      <c r="C6" s="8"/>
      <c r="D6" s="8"/>
      <c r="E6" s="8"/>
      <c r="F6" s="8"/>
      <c r="G6" s="8"/>
      <c r="H6" s="8"/>
      <c r="I6" s="8"/>
      <c r="J6" s="29"/>
      <c r="K6" s="14"/>
    </row>
    <row r="7" spans="1:12" ht="15.75">
      <c r="A7" s="26" t="s">
        <v>31</v>
      </c>
      <c r="B7" s="26"/>
      <c r="C7" s="27">
        <f>SUM(C10:C29)</f>
        <v>156607004</v>
      </c>
      <c r="D7" s="27">
        <f>SUM(D10:D29)</f>
        <v>1006155</v>
      </c>
      <c r="E7" s="28"/>
      <c r="F7" s="27">
        <f aca="true" t="shared" si="0" ref="F7:K7">SUM(F10:F29)</f>
        <v>147657500</v>
      </c>
      <c r="G7" s="27">
        <f t="shared" si="0"/>
        <v>3364132</v>
      </c>
      <c r="H7" s="27">
        <f t="shared" si="0"/>
        <v>1388574</v>
      </c>
      <c r="I7" s="27">
        <f t="shared" si="0"/>
        <v>1281860</v>
      </c>
      <c r="J7" s="27">
        <f t="shared" si="0"/>
        <v>192100</v>
      </c>
      <c r="K7" s="27">
        <f t="shared" si="0"/>
        <v>2722838</v>
      </c>
      <c r="L7" s="28"/>
    </row>
    <row r="8" spans="1:12" ht="15.75">
      <c r="A8" s="26"/>
      <c r="B8" s="26"/>
      <c r="C8" s="27"/>
      <c r="D8" s="27"/>
      <c r="E8" s="28"/>
      <c r="F8" s="28"/>
      <c r="G8" s="28"/>
      <c r="H8" s="27"/>
      <c r="I8" s="28"/>
      <c r="J8" s="28"/>
      <c r="K8" s="28"/>
      <c r="L8" s="28"/>
    </row>
    <row r="9" spans="1:12" ht="15.75">
      <c r="A9" s="26" t="s">
        <v>2</v>
      </c>
      <c r="B9" s="26"/>
      <c r="C9" s="27"/>
      <c r="D9" s="27"/>
      <c r="E9" s="28"/>
      <c r="F9" s="27"/>
      <c r="G9" s="27"/>
      <c r="H9" s="27"/>
      <c r="I9" s="27"/>
      <c r="J9" s="27"/>
      <c r="K9" s="27"/>
      <c r="L9" s="28"/>
    </row>
    <row r="10" spans="1:12" ht="15.75">
      <c r="A10" s="26" t="s">
        <v>3</v>
      </c>
      <c r="B10" s="26"/>
      <c r="C10" s="30">
        <f>SUM(F10:K10)</f>
        <v>148111600</v>
      </c>
      <c r="D10" s="30">
        <v>10657</v>
      </c>
      <c r="E10" s="28"/>
      <c r="F10" s="30">
        <v>147409000</v>
      </c>
      <c r="G10" s="30">
        <v>543080</v>
      </c>
      <c r="H10" s="30">
        <v>158600</v>
      </c>
      <c r="I10" s="30">
        <v>0</v>
      </c>
      <c r="J10" s="30">
        <v>920</v>
      </c>
      <c r="K10" s="30">
        <v>0</v>
      </c>
      <c r="L10" s="28"/>
    </row>
    <row r="11" spans="1:12" ht="15.75">
      <c r="A11" s="26" t="s">
        <v>9</v>
      </c>
      <c r="B11" s="26"/>
      <c r="C11" s="30">
        <f>SUM(F11:K11)</f>
        <v>533840</v>
      </c>
      <c r="D11" s="30">
        <v>2303</v>
      </c>
      <c r="E11" s="28"/>
      <c r="F11" s="30">
        <v>247000</v>
      </c>
      <c r="G11" s="30">
        <v>248400</v>
      </c>
      <c r="H11" s="30">
        <v>7600</v>
      </c>
      <c r="I11" s="30">
        <v>0</v>
      </c>
      <c r="J11" s="30">
        <v>30840</v>
      </c>
      <c r="K11" s="30">
        <v>0</v>
      </c>
      <c r="L11" s="28"/>
    </row>
    <row r="12" spans="1:12" ht="15.75">
      <c r="A12" s="26" t="s">
        <v>4</v>
      </c>
      <c r="B12" s="26"/>
      <c r="C12" s="30">
        <f>SUM(F12:K12)</f>
        <v>89910</v>
      </c>
      <c r="D12" s="30">
        <v>12043</v>
      </c>
      <c r="E12" s="28"/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89910</v>
      </c>
      <c r="L12" s="28"/>
    </row>
    <row r="13" spans="1:12" ht="15.75">
      <c r="A13" s="26" t="s">
        <v>35</v>
      </c>
      <c r="B13" s="26"/>
      <c r="C13" s="30">
        <f>SUM(F13:K13)</f>
        <v>4734</v>
      </c>
      <c r="D13" s="30">
        <v>273</v>
      </c>
      <c r="E13" s="28"/>
      <c r="F13" s="30">
        <v>1500</v>
      </c>
      <c r="G13" s="30">
        <v>0</v>
      </c>
      <c r="H13" s="30">
        <v>3234</v>
      </c>
      <c r="I13" s="30">
        <v>0</v>
      </c>
      <c r="J13" s="30">
        <v>0</v>
      </c>
      <c r="K13" s="30">
        <v>0</v>
      </c>
      <c r="L13" s="28"/>
    </row>
    <row r="14" spans="1:12" ht="15.75">
      <c r="A14" s="26" t="s">
        <v>36</v>
      </c>
      <c r="B14" s="26"/>
      <c r="C14" s="30">
        <f>SUM(F14:K14)</f>
        <v>535</v>
      </c>
      <c r="D14" s="30">
        <v>141</v>
      </c>
      <c r="E14" s="28"/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535</v>
      </c>
      <c r="L14" s="28"/>
    </row>
    <row r="15" spans="1:12" ht="15.75">
      <c r="A15" s="26" t="s">
        <v>37</v>
      </c>
      <c r="B15" s="26"/>
      <c r="C15" s="30">
        <f>SUM(F15:K15)</f>
        <v>3000</v>
      </c>
      <c r="D15" s="30">
        <v>600</v>
      </c>
      <c r="E15" s="28"/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3000</v>
      </c>
      <c r="L15" s="28"/>
    </row>
    <row r="16" spans="1:12" ht="15.75">
      <c r="A16" s="26"/>
      <c r="B16" s="26"/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12" ht="15.75">
      <c r="A17" s="26" t="s">
        <v>38</v>
      </c>
      <c r="B17" s="26"/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1:12" ht="15.75">
      <c r="A18" s="26" t="s">
        <v>39</v>
      </c>
      <c r="B18" s="26"/>
      <c r="C18" s="30">
        <f>SUM(F18:K18)</f>
        <v>507840</v>
      </c>
      <c r="D18" s="30">
        <v>45513</v>
      </c>
      <c r="E18" s="28"/>
      <c r="F18" s="30">
        <v>0</v>
      </c>
      <c r="G18" s="30">
        <v>191682</v>
      </c>
      <c r="H18" s="30">
        <v>186260</v>
      </c>
      <c r="I18" s="30">
        <v>2000</v>
      </c>
      <c r="J18" s="30">
        <v>400</v>
      </c>
      <c r="K18" s="30">
        <v>127498</v>
      </c>
      <c r="L18" s="28"/>
    </row>
    <row r="19" spans="1:12" ht="15.75">
      <c r="A19" s="26" t="s">
        <v>40</v>
      </c>
      <c r="B19" s="26"/>
      <c r="C19" s="30">
        <f>SUM(F19:K19)</f>
        <v>2244430</v>
      </c>
      <c r="D19" s="30">
        <v>563396</v>
      </c>
      <c r="E19" s="28"/>
      <c r="F19" s="30">
        <v>0</v>
      </c>
      <c r="G19" s="30">
        <v>241370</v>
      </c>
      <c r="H19" s="30">
        <v>67110</v>
      </c>
      <c r="I19" s="30">
        <v>118600</v>
      </c>
      <c r="J19" s="30">
        <v>3200</v>
      </c>
      <c r="K19" s="30">
        <v>1814150</v>
      </c>
      <c r="L19" s="28"/>
    </row>
    <row r="20" spans="1:12" ht="15.75">
      <c r="A20" s="26" t="s">
        <v>41</v>
      </c>
      <c r="B20" s="26"/>
      <c r="C20" s="30">
        <f>SUM(F20:K20)</f>
        <v>718755</v>
      </c>
      <c r="D20" s="30">
        <v>168253</v>
      </c>
      <c r="E20" s="28"/>
      <c r="F20" s="30">
        <v>0</v>
      </c>
      <c r="G20" s="30">
        <v>116700</v>
      </c>
      <c r="H20" s="30">
        <v>8400</v>
      </c>
      <c r="I20" s="30">
        <v>42300</v>
      </c>
      <c r="J20" s="30">
        <v>0</v>
      </c>
      <c r="K20" s="30">
        <v>551355</v>
      </c>
      <c r="L20" s="28"/>
    </row>
    <row r="21" spans="1:12" ht="15.75">
      <c r="A21" s="26" t="s">
        <v>42</v>
      </c>
      <c r="B21" s="26"/>
      <c r="C21" s="30">
        <f>SUM(F21:K21)</f>
        <v>898260</v>
      </c>
      <c r="D21" s="30">
        <v>45099</v>
      </c>
      <c r="E21" s="28"/>
      <c r="F21" s="30">
        <v>0</v>
      </c>
      <c r="G21" s="30">
        <v>65400</v>
      </c>
      <c r="H21" s="30">
        <v>732070</v>
      </c>
      <c r="I21" s="30">
        <v>100000</v>
      </c>
      <c r="J21" s="30">
        <v>0</v>
      </c>
      <c r="K21" s="30">
        <v>790</v>
      </c>
      <c r="L21" s="28"/>
    </row>
    <row r="22" spans="1:12" ht="15.75">
      <c r="A22" s="26" t="s">
        <v>43</v>
      </c>
      <c r="B22" s="26"/>
      <c r="C22" s="30">
        <f>SUM(F22:K22)</f>
        <v>857120</v>
      </c>
      <c r="D22" s="30">
        <v>68210</v>
      </c>
      <c r="E22" s="28"/>
      <c r="F22" s="30">
        <v>0</v>
      </c>
      <c r="G22" s="30">
        <v>0</v>
      </c>
      <c r="H22" s="30">
        <v>111200</v>
      </c>
      <c r="I22" s="30">
        <v>536770</v>
      </c>
      <c r="J22" s="30">
        <v>94250</v>
      </c>
      <c r="K22" s="30">
        <v>114900</v>
      </c>
      <c r="L22" s="28"/>
    </row>
    <row r="23" spans="1:12" ht="15.75">
      <c r="A23" s="26" t="s">
        <v>5</v>
      </c>
      <c r="B23" s="26"/>
      <c r="C23" s="30">
        <f>SUM(F23:K23)</f>
        <v>20340</v>
      </c>
      <c r="D23" s="30">
        <v>8122</v>
      </c>
      <c r="E23" s="28"/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20340</v>
      </c>
      <c r="L23" s="28"/>
    </row>
    <row r="24" spans="1:12" ht="15.75">
      <c r="A24" s="26"/>
      <c r="B24" s="26"/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spans="1:12" ht="15.75">
      <c r="A25" s="26" t="s">
        <v>44</v>
      </c>
      <c r="B25" s="26"/>
      <c r="C25" s="28"/>
      <c r="D25" s="28"/>
      <c r="E25" s="28"/>
      <c r="F25" s="28"/>
      <c r="G25" s="28"/>
      <c r="H25" s="28"/>
      <c r="I25" s="28"/>
      <c r="J25" s="28"/>
      <c r="K25" s="28"/>
      <c r="L25" s="28"/>
    </row>
    <row r="26" spans="1:12" ht="15.75">
      <c r="A26" s="26" t="s">
        <v>45</v>
      </c>
      <c r="B26" s="26"/>
      <c r="C26" s="30">
        <f>SUM(F26:K26)</f>
        <v>748600</v>
      </c>
      <c r="D26" s="30">
        <v>49507</v>
      </c>
      <c r="E26" s="28"/>
      <c r="F26" s="30">
        <v>0</v>
      </c>
      <c r="G26" s="30">
        <v>267000</v>
      </c>
      <c r="H26" s="30">
        <v>26000</v>
      </c>
      <c r="I26" s="30">
        <v>433790</v>
      </c>
      <c r="J26" s="30">
        <v>21450</v>
      </c>
      <c r="K26" s="30">
        <v>360</v>
      </c>
      <c r="L26" s="28"/>
    </row>
    <row r="27" spans="1:12" ht="15.75">
      <c r="A27" s="26" t="s">
        <v>6</v>
      </c>
      <c r="B27" s="26"/>
      <c r="C27" s="30">
        <f>SUM(F27:K27)</f>
        <v>177540</v>
      </c>
      <c r="D27" s="30">
        <v>15499</v>
      </c>
      <c r="E27" s="28"/>
      <c r="F27" s="30">
        <v>0</v>
      </c>
      <c r="G27" s="30">
        <v>0</v>
      </c>
      <c r="H27" s="30">
        <v>88100</v>
      </c>
      <c r="I27" s="30">
        <v>48400</v>
      </c>
      <c r="J27" s="30">
        <v>41040</v>
      </c>
      <c r="K27" s="30">
        <v>0</v>
      </c>
      <c r="L27" s="28"/>
    </row>
    <row r="28" spans="1:12" ht="15.75">
      <c r="A28" s="26" t="s">
        <v>7</v>
      </c>
      <c r="B28" s="26"/>
      <c r="C28" s="30">
        <f>SUM(F28:K28)</f>
        <v>1596000</v>
      </c>
      <c r="D28" s="30">
        <v>16223</v>
      </c>
      <c r="E28" s="28"/>
      <c r="F28" s="30">
        <v>0</v>
      </c>
      <c r="G28" s="30">
        <v>1596000</v>
      </c>
      <c r="H28" s="30">
        <v>0</v>
      </c>
      <c r="I28" s="30">
        <v>0</v>
      </c>
      <c r="J28" s="30">
        <v>0</v>
      </c>
      <c r="K28" s="30">
        <v>0</v>
      </c>
      <c r="L28" s="28"/>
    </row>
    <row r="29" spans="1:12" ht="15.75">
      <c r="A29" s="26" t="s">
        <v>64</v>
      </c>
      <c r="B29" s="26"/>
      <c r="C29" s="30">
        <f>SUM(F29:K29)</f>
        <v>94500</v>
      </c>
      <c r="D29" s="30">
        <v>316</v>
      </c>
      <c r="E29" s="28"/>
      <c r="F29" s="30">
        <v>0</v>
      </c>
      <c r="G29" s="30">
        <v>94500</v>
      </c>
      <c r="H29" s="30">
        <v>0</v>
      </c>
      <c r="I29" s="30">
        <v>0</v>
      </c>
      <c r="J29" s="30">
        <v>0</v>
      </c>
      <c r="K29" s="30">
        <v>0</v>
      </c>
      <c r="L29" s="28"/>
    </row>
    <row r="30" spans="1:12" ht="15.75">
      <c r="A30" s="49"/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28"/>
    </row>
    <row r="31" spans="1:12" ht="15.75">
      <c r="A31" s="8" t="s">
        <v>73</v>
      </c>
      <c r="B31" s="8"/>
      <c r="C31" s="28"/>
      <c r="D31" s="28"/>
      <c r="E31" s="28"/>
      <c r="F31" s="28"/>
      <c r="G31" s="28"/>
      <c r="H31" s="28"/>
      <c r="I31" s="28"/>
      <c r="J31" s="28"/>
      <c r="K31" s="28"/>
      <c r="L31" s="28"/>
    </row>
    <row r="32" spans="1:12" ht="15.75">
      <c r="A32" s="8"/>
      <c r="B32" s="8"/>
      <c r="C32" s="28"/>
      <c r="D32" s="28"/>
      <c r="E32" s="28"/>
      <c r="F32" s="28"/>
      <c r="G32" s="28"/>
      <c r="H32" s="28"/>
      <c r="I32" s="28"/>
      <c r="J32" s="28"/>
      <c r="K32" s="28"/>
      <c r="L32" s="28"/>
    </row>
    <row r="33" spans="1:12" ht="15.75">
      <c r="A33" s="10" t="s">
        <v>47</v>
      </c>
      <c r="B33" s="8"/>
      <c r="C33" s="27"/>
      <c r="D33" s="28"/>
      <c r="E33" s="27"/>
      <c r="F33" s="28"/>
      <c r="G33" s="27"/>
      <c r="H33" s="27"/>
      <c r="I33" s="28"/>
      <c r="J33" s="28"/>
      <c r="K33" s="28"/>
      <c r="L33" s="28"/>
    </row>
    <row r="34" spans="1:12" ht="15.75">
      <c r="A34" s="8"/>
      <c r="B34" s="8"/>
      <c r="C34" s="28"/>
      <c r="D34" s="28"/>
      <c r="E34" s="28"/>
      <c r="F34" s="28"/>
      <c r="G34" s="28"/>
      <c r="H34" s="28"/>
      <c r="I34" s="28"/>
      <c r="J34" s="28"/>
      <c r="K34" s="28"/>
      <c r="L34" s="28"/>
    </row>
    <row r="35" spans="1:12" ht="15.75">
      <c r="A35" s="10" t="s">
        <v>8</v>
      </c>
      <c r="B35" s="8"/>
      <c r="C35" s="27"/>
      <c r="D35" s="28"/>
      <c r="E35" s="27"/>
      <c r="F35" s="27"/>
      <c r="G35" s="27"/>
      <c r="H35" s="27"/>
      <c r="I35" s="28"/>
      <c r="J35" s="28"/>
      <c r="K35" s="28"/>
      <c r="L35" s="28"/>
    </row>
    <row r="36" spans="1:12" ht="15.75">
      <c r="A36" s="10"/>
      <c r="B36" s="8"/>
      <c r="C36" s="27"/>
      <c r="D36" s="28"/>
      <c r="E36" s="27"/>
      <c r="F36" s="28"/>
      <c r="G36" s="28"/>
      <c r="H36" s="28"/>
      <c r="I36" s="28"/>
      <c r="J36" s="28"/>
      <c r="K36" s="28"/>
      <c r="L36" s="28"/>
    </row>
    <row r="37" spans="1:12" ht="15.75">
      <c r="A37" s="8"/>
      <c r="B37" s="8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1:12" ht="15.75">
      <c r="A38" s="8"/>
      <c r="B38" s="8"/>
      <c r="C38" s="28"/>
      <c r="D38" s="28"/>
      <c r="E38" s="28"/>
      <c r="F38" s="28"/>
      <c r="G38" s="28"/>
      <c r="H38" s="28"/>
      <c r="I38" s="28"/>
      <c r="J38" s="28"/>
      <c r="K38" s="28"/>
      <c r="L38" s="28"/>
    </row>
    <row r="39" spans="1:12" ht="15.75">
      <c r="A39" s="8"/>
      <c r="B39" s="8"/>
      <c r="C39" s="28"/>
      <c r="D39" s="28"/>
      <c r="E39" s="28"/>
      <c r="F39" s="28"/>
      <c r="G39" s="28"/>
      <c r="H39" s="28"/>
      <c r="I39" s="28"/>
      <c r="J39" s="28"/>
      <c r="K39" s="28"/>
      <c r="L39" s="28"/>
    </row>
    <row r="40" spans="1:12" ht="15.75">
      <c r="A40" s="8"/>
      <c r="B40" s="8"/>
      <c r="C40" s="28"/>
      <c r="D40" s="28"/>
      <c r="E40" s="28"/>
      <c r="F40" s="28"/>
      <c r="G40" s="28"/>
      <c r="H40" s="28"/>
      <c r="I40" s="28"/>
      <c r="J40" s="28"/>
      <c r="K40" s="28"/>
      <c r="L40" s="28"/>
    </row>
  </sheetData>
  <sheetProtection/>
  <mergeCells count="2">
    <mergeCell ref="C4:D4"/>
    <mergeCell ref="F4:K4"/>
  </mergeCells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1">
      <selection activeCell="A7" sqref="A7"/>
    </sheetView>
  </sheetViews>
  <sheetFormatPr defaultColWidth="8.88671875" defaultRowHeight="15.75"/>
  <cols>
    <col min="1" max="1" width="18.77734375" style="0" customWidth="1"/>
    <col min="2" max="4" width="12.77734375" style="0" customWidth="1"/>
    <col min="5" max="5" width="1.77734375" style="0" customWidth="1"/>
    <col min="6" max="16384" width="12.77734375" style="0" customWidth="1"/>
  </cols>
  <sheetData>
    <row r="1" spans="1:11" ht="20.25">
      <c r="A1" s="36" t="s">
        <v>0</v>
      </c>
      <c r="B1" s="8"/>
      <c r="C1" s="10"/>
      <c r="D1" s="10"/>
      <c r="E1" s="10"/>
      <c r="F1" s="10"/>
      <c r="G1" s="11"/>
      <c r="H1" s="11"/>
      <c r="I1" s="8"/>
      <c r="J1" s="8"/>
      <c r="K1" s="8"/>
    </row>
    <row r="2" spans="1:11" ht="20.25">
      <c r="A2" s="37" t="s">
        <v>75</v>
      </c>
      <c r="B2" s="14"/>
      <c r="C2" s="12"/>
      <c r="D2" s="13"/>
      <c r="E2" s="14"/>
      <c r="F2" s="10"/>
      <c r="G2" s="10"/>
      <c r="H2" s="9"/>
      <c r="I2" s="8"/>
      <c r="J2" s="42"/>
      <c r="K2" s="8"/>
    </row>
    <row r="3" spans="1:11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5.75">
      <c r="A4" s="43"/>
      <c r="B4" s="43"/>
      <c r="C4" s="44" t="s">
        <v>33</v>
      </c>
      <c r="D4" s="44"/>
      <c r="E4" s="43"/>
      <c r="F4" s="52" t="s">
        <v>34</v>
      </c>
      <c r="G4" s="52"/>
      <c r="H4" s="52"/>
      <c r="I4" s="52"/>
      <c r="J4" s="52"/>
      <c r="K4" s="52"/>
    </row>
    <row r="5" spans="1:11" ht="29.25">
      <c r="A5" s="45" t="s">
        <v>1</v>
      </c>
      <c r="B5" s="46"/>
      <c r="C5" s="51" t="s">
        <v>49</v>
      </c>
      <c r="D5" s="51" t="s">
        <v>50</v>
      </c>
      <c r="E5" s="48"/>
      <c r="F5" s="47" t="s">
        <v>48</v>
      </c>
      <c r="G5" s="47" t="s">
        <v>52</v>
      </c>
      <c r="H5" s="47" t="s">
        <v>51</v>
      </c>
      <c r="I5" s="47" t="s">
        <v>53</v>
      </c>
      <c r="J5" s="47" t="s">
        <v>54</v>
      </c>
      <c r="K5" s="47" t="s">
        <v>55</v>
      </c>
    </row>
    <row r="6" spans="1:11" ht="15.75">
      <c r="A6" s="8"/>
      <c r="B6" s="8"/>
      <c r="C6" s="8"/>
      <c r="D6" s="8"/>
      <c r="E6" s="8"/>
      <c r="F6" s="8"/>
      <c r="G6" s="8"/>
      <c r="H6" s="8"/>
      <c r="I6" s="8"/>
      <c r="J6" s="29"/>
      <c r="K6" s="14"/>
    </row>
    <row r="7" spans="1:11" ht="15.75">
      <c r="A7" s="26" t="s">
        <v>31</v>
      </c>
      <c r="B7" s="26"/>
      <c r="C7" s="27">
        <f>SUM(C10:C28)</f>
        <v>194661712</v>
      </c>
      <c r="D7" s="27">
        <f>SUM(D10:D28)</f>
        <v>1000611</v>
      </c>
      <c r="E7" s="28"/>
      <c r="F7" s="27">
        <f aca="true" t="shared" si="0" ref="F7:K7">SUM(F10:F28)</f>
        <v>185134900</v>
      </c>
      <c r="G7" s="27">
        <f t="shared" si="0"/>
        <v>3866138</v>
      </c>
      <c r="H7" s="27">
        <f t="shared" si="0"/>
        <v>1406970</v>
      </c>
      <c r="I7" s="27">
        <f t="shared" si="0"/>
        <v>1092180</v>
      </c>
      <c r="J7" s="27">
        <f t="shared" si="0"/>
        <v>462860</v>
      </c>
      <c r="K7" s="27">
        <f t="shared" si="0"/>
        <v>2698664</v>
      </c>
    </row>
    <row r="8" spans="1:11" ht="15.75">
      <c r="A8" s="26"/>
      <c r="B8" s="26"/>
      <c r="C8" s="27"/>
      <c r="D8" s="27"/>
      <c r="E8" s="28"/>
      <c r="F8" s="28"/>
      <c r="G8" s="28"/>
      <c r="H8" s="27"/>
      <c r="I8" s="28"/>
      <c r="J8" s="28"/>
      <c r="K8" s="28"/>
    </row>
    <row r="9" spans="1:11" ht="15.75">
      <c r="A9" s="26" t="s">
        <v>2</v>
      </c>
      <c r="B9" s="26"/>
      <c r="C9" s="27"/>
      <c r="D9" s="27"/>
      <c r="E9" s="28"/>
      <c r="F9" s="27"/>
      <c r="G9" s="27"/>
      <c r="H9" s="27"/>
      <c r="I9" s="27"/>
      <c r="J9" s="27"/>
      <c r="K9" s="27"/>
    </row>
    <row r="10" spans="1:11" ht="15.75">
      <c r="A10" s="26" t="s">
        <v>3</v>
      </c>
      <c r="B10" s="26"/>
      <c r="C10" s="30">
        <f>SUM(F10:K10)</f>
        <v>185390120</v>
      </c>
      <c r="D10" s="30">
        <v>6525</v>
      </c>
      <c r="E10" s="28"/>
      <c r="F10" s="30">
        <v>184887200</v>
      </c>
      <c r="G10" s="30">
        <v>432320</v>
      </c>
      <c r="H10" s="30">
        <v>70600</v>
      </c>
      <c r="I10" s="30">
        <v>0</v>
      </c>
      <c r="J10" s="30">
        <v>0</v>
      </c>
      <c r="K10" s="30">
        <v>0</v>
      </c>
    </row>
    <row r="11" spans="1:11" ht="15.75">
      <c r="A11" s="26" t="s">
        <v>9</v>
      </c>
      <c r="B11" s="26"/>
      <c r="C11" s="30">
        <f>SUM(F11:K11)</f>
        <v>505710</v>
      </c>
      <c r="D11" s="30">
        <v>3160</v>
      </c>
      <c r="E11" s="28"/>
      <c r="F11" s="30">
        <v>247700</v>
      </c>
      <c r="G11" s="30">
        <v>167380</v>
      </c>
      <c r="H11" s="30">
        <v>37800</v>
      </c>
      <c r="I11" s="30">
        <v>5070</v>
      </c>
      <c r="J11" s="30">
        <v>47760</v>
      </c>
      <c r="K11" s="30">
        <v>0</v>
      </c>
    </row>
    <row r="12" spans="1:11" ht="15.75">
      <c r="A12" s="26" t="s">
        <v>19</v>
      </c>
      <c r="B12" s="26"/>
      <c r="C12" s="30">
        <f>SUM(F12:K12)</f>
        <v>13000</v>
      </c>
      <c r="D12" s="30">
        <v>2600</v>
      </c>
      <c r="E12" s="28"/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13000</v>
      </c>
    </row>
    <row r="13" spans="1:11" ht="15.75">
      <c r="A13" s="26" t="s">
        <v>4</v>
      </c>
      <c r="B13" s="26"/>
      <c r="C13" s="30">
        <f>SUM(F13:K13)</f>
        <v>90890</v>
      </c>
      <c r="D13" s="30">
        <v>9628</v>
      </c>
      <c r="E13" s="28"/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90890</v>
      </c>
    </row>
    <row r="14" spans="1:11" ht="15.75">
      <c r="A14" s="26" t="s">
        <v>35</v>
      </c>
      <c r="B14" s="26"/>
      <c r="C14" s="30">
        <f>SUM(F14:K14)</f>
        <v>3490</v>
      </c>
      <c r="D14" s="30">
        <v>154</v>
      </c>
      <c r="E14" s="28"/>
      <c r="F14" s="30">
        <v>0</v>
      </c>
      <c r="G14" s="30">
        <v>0</v>
      </c>
      <c r="H14" s="30">
        <v>0</v>
      </c>
      <c r="I14" s="30">
        <v>3490</v>
      </c>
      <c r="J14" s="30">
        <v>0</v>
      </c>
      <c r="K14" s="30">
        <v>0</v>
      </c>
    </row>
    <row r="15" spans="1:11" ht="15.75">
      <c r="A15" s="26"/>
      <c r="B15" s="26"/>
      <c r="C15" s="28"/>
      <c r="D15" s="28"/>
      <c r="E15" s="28"/>
      <c r="F15" s="28"/>
      <c r="G15" s="28"/>
      <c r="H15" s="28"/>
      <c r="I15" s="28"/>
      <c r="J15" s="28"/>
      <c r="K15" s="28"/>
    </row>
    <row r="16" spans="1:11" ht="15.75">
      <c r="A16" s="26" t="s">
        <v>38</v>
      </c>
      <c r="B16" s="26"/>
      <c r="C16" s="28"/>
      <c r="D16" s="28"/>
      <c r="E16" s="28"/>
      <c r="F16" s="28"/>
      <c r="G16" s="28"/>
      <c r="H16" s="28"/>
      <c r="I16" s="28"/>
      <c r="J16" s="28"/>
      <c r="K16" s="28"/>
    </row>
    <row r="17" spans="1:11" ht="15.75">
      <c r="A17" s="26" t="s">
        <v>39</v>
      </c>
      <c r="B17" s="26"/>
      <c r="C17" s="30">
        <f>SUM(F17:K17)</f>
        <v>597541</v>
      </c>
      <c r="D17" s="30">
        <v>48263</v>
      </c>
      <c r="E17" s="28"/>
      <c r="F17" s="30">
        <v>0</v>
      </c>
      <c r="G17" s="30">
        <v>259588</v>
      </c>
      <c r="H17" s="30">
        <v>218150</v>
      </c>
      <c r="I17" s="30">
        <v>1000</v>
      </c>
      <c r="J17" s="30">
        <v>0</v>
      </c>
      <c r="K17" s="30">
        <v>118803</v>
      </c>
    </row>
    <row r="18" spans="1:11" ht="15.75">
      <c r="A18" s="26" t="s">
        <v>40</v>
      </c>
      <c r="B18" s="26"/>
      <c r="C18" s="30">
        <f>SUM(F18:K18)</f>
        <v>1980815</v>
      </c>
      <c r="D18" s="30">
        <v>554140</v>
      </c>
      <c r="E18" s="28"/>
      <c r="F18" s="30">
        <v>0</v>
      </c>
      <c r="G18" s="30">
        <v>0</v>
      </c>
      <c r="H18" s="30">
        <v>137400</v>
      </c>
      <c r="I18" s="30">
        <v>13040</v>
      </c>
      <c r="J18" s="30">
        <v>26000</v>
      </c>
      <c r="K18" s="30">
        <v>1804375</v>
      </c>
    </row>
    <row r="19" spans="1:11" ht="15.75">
      <c r="A19" s="26" t="s">
        <v>41</v>
      </c>
      <c r="B19" s="26"/>
      <c r="C19" s="30">
        <f>SUM(F19:K19)</f>
        <v>930164</v>
      </c>
      <c r="D19" s="30">
        <v>162590</v>
      </c>
      <c r="E19" s="28"/>
      <c r="F19" s="30">
        <v>0</v>
      </c>
      <c r="G19" s="30">
        <v>352600</v>
      </c>
      <c r="H19" s="30">
        <v>9000</v>
      </c>
      <c r="I19" s="30">
        <v>42000</v>
      </c>
      <c r="J19" s="30">
        <v>15780</v>
      </c>
      <c r="K19" s="30">
        <v>510784</v>
      </c>
    </row>
    <row r="20" spans="1:11" ht="15.75">
      <c r="A20" s="26" t="s">
        <v>42</v>
      </c>
      <c r="B20" s="26"/>
      <c r="C20" s="30">
        <f>SUM(F20:K20)</f>
        <v>990750</v>
      </c>
      <c r="D20" s="30">
        <v>47797</v>
      </c>
      <c r="E20" s="28"/>
      <c r="F20" s="30">
        <v>0</v>
      </c>
      <c r="G20" s="30">
        <v>150000</v>
      </c>
      <c r="H20" s="30">
        <v>661850</v>
      </c>
      <c r="I20" s="30">
        <v>177000</v>
      </c>
      <c r="J20" s="30">
        <v>1870</v>
      </c>
      <c r="K20" s="30">
        <v>30</v>
      </c>
    </row>
    <row r="21" spans="1:11" ht="15.75">
      <c r="A21" s="26" t="s">
        <v>43</v>
      </c>
      <c r="B21" s="26"/>
      <c r="C21" s="30">
        <f>SUM(F21:K21)</f>
        <v>862450</v>
      </c>
      <c r="D21" s="30">
        <v>79518</v>
      </c>
      <c r="E21" s="28"/>
      <c r="F21" s="30">
        <v>0</v>
      </c>
      <c r="G21" s="30">
        <v>0</v>
      </c>
      <c r="H21" s="30">
        <v>0</v>
      </c>
      <c r="I21" s="30">
        <v>389500</v>
      </c>
      <c r="J21" s="30">
        <v>330650</v>
      </c>
      <c r="K21" s="30">
        <v>142300</v>
      </c>
    </row>
    <row r="22" spans="1:11" ht="15.75">
      <c r="A22" s="26" t="s">
        <v>5</v>
      </c>
      <c r="B22" s="26"/>
      <c r="C22" s="30">
        <f>SUM(F22:K22)</f>
        <v>31050</v>
      </c>
      <c r="D22" s="30">
        <v>10223</v>
      </c>
      <c r="E22" s="28"/>
      <c r="F22" s="30">
        <v>0</v>
      </c>
      <c r="G22" s="30">
        <v>9270</v>
      </c>
      <c r="H22" s="30">
        <v>0</v>
      </c>
      <c r="I22" s="30">
        <v>0</v>
      </c>
      <c r="J22" s="30">
        <v>3740</v>
      </c>
      <c r="K22" s="30">
        <v>18040</v>
      </c>
    </row>
    <row r="23" spans="1:11" ht="15.75">
      <c r="A23" s="26"/>
      <c r="B23" s="26"/>
      <c r="C23" s="28"/>
      <c r="D23" s="28"/>
      <c r="E23" s="28"/>
      <c r="F23" s="28"/>
      <c r="G23" s="28"/>
      <c r="H23" s="28"/>
      <c r="I23" s="28"/>
      <c r="J23" s="28"/>
      <c r="K23" s="28"/>
    </row>
    <row r="24" spans="1:11" ht="15.75">
      <c r="A24" s="26" t="s">
        <v>44</v>
      </c>
      <c r="B24" s="26"/>
      <c r="C24" s="28"/>
      <c r="D24" s="28"/>
      <c r="E24" s="28"/>
      <c r="F24" s="28"/>
      <c r="G24" s="28"/>
      <c r="H24" s="28"/>
      <c r="I24" s="28"/>
      <c r="J24" s="28"/>
      <c r="K24" s="28"/>
    </row>
    <row r="25" spans="1:11" ht="15.75">
      <c r="A25" s="26" t="s">
        <v>74</v>
      </c>
      <c r="B25" s="26"/>
      <c r="C25" s="30">
        <f>SUM(F25:K25)</f>
        <v>122000</v>
      </c>
      <c r="D25" s="30">
        <v>860</v>
      </c>
      <c r="E25" s="28"/>
      <c r="F25" s="30">
        <v>0</v>
      </c>
      <c r="G25" s="30">
        <v>118000</v>
      </c>
      <c r="H25" s="30">
        <v>4000</v>
      </c>
      <c r="I25" s="30">
        <v>0</v>
      </c>
      <c r="J25" s="30">
        <v>0</v>
      </c>
      <c r="K25" s="30">
        <v>0</v>
      </c>
    </row>
    <row r="26" spans="1:11" ht="15.75">
      <c r="A26" s="26" t="s">
        <v>45</v>
      </c>
      <c r="B26" s="26"/>
      <c r="C26" s="30">
        <f>SUM(F26:K26)</f>
        <v>788752</v>
      </c>
      <c r="D26" s="30">
        <v>34863</v>
      </c>
      <c r="E26" s="28"/>
      <c r="F26" s="30">
        <v>0</v>
      </c>
      <c r="G26" s="30">
        <v>272000</v>
      </c>
      <c r="H26" s="30">
        <v>113170</v>
      </c>
      <c r="I26" s="30">
        <v>366080</v>
      </c>
      <c r="J26" s="30">
        <v>37060</v>
      </c>
      <c r="K26" s="30">
        <v>442</v>
      </c>
    </row>
    <row r="27" spans="1:11" ht="15.75">
      <c r="A27" s="26" t="s">
        <v>6</v>
      </c>
      <c r="B27" s="26"/>
      <c r="C27" s="30">
        <f>SUM(F27:K27)</f>
        <v>250000</v>
      </c>
      <c r="D27" s="30">
        <v>17402</v>
      </c>
      <c r="E27" s="28"/>
      <c r="F27" s="30">
        <v>0</v>
      </c>
      <c r="G27" s="30">
        <v>0</v>
      </c>
      <c r="H27" s="30">
        <v>155000</v>
      </c>
      <c r="I27" s="30">
        <v>95000</v>
      </c>
      <c r="J27" s="30">
        <v>0</v>
      </c>
      <c r="K27" s="30">
        <v>0</v>
      </c>
    </row>
    <row r="28" spans="1:11" ht="15.75">
      <c r="A28" s="26" t="s">
        <v>7</v>
      </c>
      <c r="B28" s="26"/>
      <c r="C28" s="30">
        <f>SUM(F28:K28)</f>
        <v>2104980</v>
      </c>
      <c r="D28" s="30">
        <v>22888</v>
      </c>
      <c r="E28" s="28"/>
      <c r="F28" s="30">
        <v>0</v>
      </c>
      <c r="G28" s="30">
        <v>2104980</v>
      </c>
      <c r="H28" s="30">
        <v>0</v>
      </c>
      <c r="I28" s="30">
        <v>0</v>
      </c>
      <c r="J28" s="30">
        <v>0</v>
      </c>
      <c r="K28" s="30">
        <v>0</v>
      </c>
    </row>
    <row r="29" spans="1:11" ht="15.75">
      <c r="A29" s="49"/>
      <c r="B29" s="49"/>
      <c r="C29" s="50"/>
      <c r="D29" s="50"/>
      <c r="E29" s="50"/>
      <c r="F29" s="50"/>
      <c r="G29" s="50"/>
      <c r="H29" s="50"/>
      <c r="I29" s="50"/>
      <c r="J29" s="50"/>
      <c r="K29" s="50"/>
    </row>
    <row r="30" spans="1:11" ht="15.75">
      <c r="A30" s="10" t="s">
        <v>47</v>
      </c>
      <c r="B30" s="8"/>
      <c r="C30" s="27"/>
      <c r="D30" s="28"/>
      <c r="E30" s="27"/>
      <c r="F30" s="28"/>
      <c r="G30" s="27"/>
      <c r="H30" s="27"/>
      <c r="I30" s="28"/>
      <c r="J30" s="28"/>
      <c r="K30" s="28"/>
    </row>
    <row r="31" spans="1:11" ht="15.75">
      <c r="A31" s="8"/>
      <c r="B31" s="8"/>
      <c r="C31" s="28"/>
      <c r="D31" s="28"/>
      <c r="E31" s="28"/>
      <c r="F31" s="28"/>
      <c r="G31" s="28"/>
      <c r="H31" s="28"/>
      <c r="I31" s="28"/>
      <c r="J31" s="28"/>
      <c r="K31" s="28"/>
    </row>
    <row r="32" spans="1:11" ht="15.75">
      <c r="A32" s="10" t="s">
        <v>8</v>
      </c>
      <c r="B32" s="8"/>
      <c r="C32" s="27"/>
      <c r="D32" s="28"/>
      <c r="E32" s="27"/>
      <c r="F32" s="27"/>
      <c r="G32" s="27"/>
      <c r="H32" s="27"/>
      <c r="I32" s="28"/>
      <c r="J32" s="28"/>
      <c r="K32" s="28"/>
    </row>
  </sheetData>
  <sheetProtection/>
  <mergeCells count="2">
    <mergeCell ref="C4:D4"/>
    <mergeCell ref="F4:K4"/>
  </mergeCells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A7" sqref="A7"/>
    </sheetView>
  </sheetViews>
  <sheetFormatPr defaultColWidth="8.88671875" defaultRowHeight="15.75"/>
  <cols>
    <col min="1" max="1" width="18.77734375" style="0" customWidth="1"/>
    <col min="2" max="4" width="12.77734375" style="0" customWidth="1"/>
    <col min="5" max="5" width="1.77734375" style="0" customWidth="1"/>
    <col min="6" max="16384" width="12.77734375" style="0" customWidth="1"/>
  </cols>
  <sheetData>
    <row r="1" spans="1:11" ht="20.25">
      <c r="A1" s="36" t="s">
        <v>0</v>
      </c>
      <c r="B1" s="8"/>
      <c r="C1" s="10"/>
      <c r="D1" s="10"/>
      <c r="E1" s="10"/>
      <c r="F1" s="10"/>
      <c r="G1" s="11"/>
      <c r="H1" s="11"/>
      <c r="I1" s="8"/>
      <c r="J1" s="8"/>
      <c r="K1" s="8"/>
    </row>
    <row r="2" spans="1:11" ht="20.25">
      <c r="A2" s="37" t="s">
        <v>76</v>
      </c>
      <c r="B2" s="14"/>
      <c r="C2" s="12"/>
      <c r="D2" s="13"/>
      <c r="E2" s="14"/>
      <c r="F2" s="10"/>
      <c r="G2" s="10"/>
      <c r="H2" s="9"/>
      <c r="I2" s="8"/>
      <c r="J2" s="42"/>
      <c r="K2" s="8"/>
    </row>
    <row r="3" spans="1:11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5.75">
      <c r="A4" s="43"/>
      <c r="B4" s="43"/>
      <c r="C4" s="44" t="s">
        <v>33</v>
      </c>
      <c r="D4" s="44"/>
      <c r="E4" s="43"/>
      <c r="F4" s="52" t="s">
        <v>34</v>
      </c>
      <c r="G4" s="52"/>
      <c r="H4" s="52"/>
      <c r="I4" s="52"/>
      <c r="J4" s="52"/>
      <c r="K4" s="52"/>
    </row>
    <row r="5" spans="1:11" ht="29.25">
      <c r="A5" s="45" t="s">
        <v>1</v>
      </c>
      <c r="B5" s="46"/>
      <c r="C5" s="51" t="s">
        <v>49</v>
      </c>
      <c r="D5" s="51" t="s">
        <v>50</v>
      </c>
      <c r="E5" s="48"/>
      <c r="F5" s="47" t="s">
        <v>48</v>
      </c>
      <c r="G5" s="47" t="s">
        <v>52</v>
      </c>
      <c r="H5" s="47" t="s">
        <v>51</v>
      </c>
      <c r="I5" s="47" t="s">
        <v>53</v>
      </c>
      <c r="J5" s="47" t="s">
        <v>54</v>
      </c>
      <c r="K5" s="47" t="s">
        <v>55</v>
      </c>
    </row>
    <row r="6" spans="1:11" ht="15.75">
      <c r="A6" s="8"/>
      <c r="B6" s="8"/>
      <c r="C6" s="8"/>
      <c r="D6" s="8"/>
      <c r="E6" s="8"/>
      <c r="F6" s="8"/>
      <c r="G6" s="8"/>
      <c r="H6" s="8"/>
      <c r="I6" s="8"/>
      <c r="J6" s="29"/>
      <c r="K6" s="14"/>
    </row>
    <row r="7" spans="1:12" ht="15.75">
      <c r="A7" s="26" t="s">
        <v>31</v>
      </c>
      <c r="B7" s="26"/>
      <c r="C7" s="27">
        <v>195964721</v>
      </c>
      <c r="D7" s="27">
        <v>901095</v>
      </c>
      <c r="E7" s="28"/>
      <c r="F7" s="27">
        <v>186596000</v>
      </c>
      <c r="G7" s="27">
        <v>3728840</v>
      </c>
      <c r="H7" s="27">
        <v>1534245</v>
      </c>
      <c r="I7" s="27">
        <v>1090530</v>
      </c>
      <c r="J7" s="27">
        <v>614408</v>
      </c>
      <c r="K7" s="27">
        <v>2400698</v>
      </c>
      <c r="L7" s="28"/>
    </row>
    <row r="8" spans="1:12" ht="15.75">
      <c r="A8" s="26"/>
      <c r="B8" s="26"/>
      <c r="C8" s="27"/>
      <c r="D8" s="27"/>
      <c r="E8" s="28"/>
      <c r="F8" s="28"/>
      <c r="G8" s="28"/>
      <c r="H8" s="27"/>
      <c r="I8" s="28"/>
      <c r="J8" s="28"/>
      <c r="K8" s="28"/>
      <c r="L8" s="28"/>
    </row>
    <row r="9" spans="1:12" ht="15.75">
      <c r="A9" s="26" t="s">
        <v>2</v>
      </c>
      <c r="B9" s="26"/>
      <c r="C9" s="27"/>
      <c r="D9" s="27"/>
      <c r="E9" s="28"/>
      <c r="F9" s="27"/>
      <c r="G9" s="27"/>
      <c r="H9" s="27"/>
      <c r="I9" s="27"/>
      <c r="J9" s="27"/>
      <c r="K9" s="27"/>
      <c r="L9" s="28"/>
    </row>
    <row r="10" spans="1:12" ht="15.75">
      <c r="A10" s="26" t="s">
        <v>3</v>
      </c>
      <c r="B10" s="26"/>
      <c r="C10" s="30">
        <v>186837990</v>
      </c>
      <c r="D10" s="30">
        <v>6195</v>
      </c>
      <c r="E10" s="28"/>
      <c r="F10" s="30">
        <v>186361000</v>
      </c>
      <c r="G10" s="30">
        <v>419880</v>
      </c>
      <c r="H10" s="30">
        <v>41930</v>
      </c>
      <c r="I10" s="28">
        <v>10860</v>
      </c>
      <c r="J10" s="30">
        <v>0</v>
      </c>
      <c r="K10" s="28">
        <v>4320</v>
      </c>
      <c r="L10" s="28"/>
    </row>
    <row r="11" spans="1:12" ht="15.75">
      <c r="A11" s="26" t="s">
        <v>9</v>
      </c>
      <c r="B11" s="26"/>
      <c r="C11" s="30">
        <v>493470</v>
      </c>
      <c r="D11" s="30">
        <v>2142</v>
      </c>
      <c r="E11" s="28"/>
      <c r="F11" s="30">
        <v>224000</v>
      </c>
      <c r="G11" s="30">
        <v>199900</v>
      </c>
      <c r="H11" s="30">
        <v>44930</v>
      </c>
      <c r="I11" s="30">
        <v>7730</v>
      </c>
      <c r="J11" s="30">
        <v>16910</v>
      </c>
      <c r="K11" s="30">
        <v>0</v>
      </c>
      <c r="L11" s="28"/>
    </row>
    <row r="12" spans="1:12" ht="15.75">
      <c r="A12" s="26" t="s">
        <v>19</v>
      </c>
      <c r="B12" s="26"/>
      <c r="C12" s="30">
        <v>11000</v>
      </c>
      <c r="D12" s="30">
        <v>0</v>
      </c>
      <c r="E12" s="28"/>
      <c r="F12" s="28">
        <v>11000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28"/>
    </row>
    <row r="13" spans="1:12" ht="15.75">
      <c r="A13" s="26" t="s">
        <v>4</v>
      </c>
      <c r="B13" s="26"/>
      <c r="C13" s="30">
        <v>126840</v>
      </c>
      <c r="D13" s="30">
        <v>12782</v>
      </c>
      <c r="E13" s="28"/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126840</v>
      </c>
      <c r="L13" s="28"/>
    </row>
    <row r="14" spans="1:12" ht="15.75">
      <c r="A14" s="26" t="s">
        <v>35</v>
      </c>
      <c r="B14" s="26"/>
      <c r="C14" s="30">
        <v>3628</v>
      </c>
      <c r="D14" s="30">
        <v>462</v>
      </c>
      <c r="E14" s="28"/>
      <c r="F14" s="30">
        <v>0</v>
      </c>
      <c r="G14" s="30">
        <v>0</v>
      </c>
      <c r="H14" s="30">
        <v>0</v>
      </c>
      <c r="I14" s="30">
        <v>0</v>
      </c>
      <c r="J14" s="28">
        <v>3528</v>
      </c>
      <c r="K14" s="30">
        <v>100</v>
      </c>
      <c r="L14" s="28"/>
    </row>
    <row r="15" spans="1:12" ht="15.75">
      <c r="A15" s="26"/>
      <c r="B15" s="26"/>
      <c r="C15" s="28"/>
      <c r="D15" s="28"/>
      <c r="E15" s="28"/>
      <c r="F15" s="28"/>
      <c r="G15" s="28"/>
      <c r="H15" s="28"/>
      <c r="I15" s="28"/>
      <c r="J15" s="28"/>
      <c r="K15" s="28"/>
      <c r="L15" s="28"/>
    </row>
    <row r="16" spans="1:12" ht="15.75">
      <c r="A16" s="26" t="s">
        <v>38</v>
      </c>
      <c r="B16" s="26"/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12" ht="15.75">
      <c r="A17" s="26" t="s">
        <v>39</v>
      </c>
      <c r="B17" s="26"/>
      <c r="C17" s="30">
        <v>629410</v>
      </c>
      <c r="D17" s="30">
        <v>57250</v>
      </c>
      <c r="E17" s="28"/>
      <c r="F17" s="30">
        <v>0</v>
      </c>
      <c r="G17" s="30">
        <v>214380</v>
      </c>
      <c r="H17" s="30">
        <v>236665</v>
      </c>
      <c r="I17" s="30">
        <v>45850</v>
      </c>
      <c r="J17" s="30">
        <v>2300</v>
      </c>
      <c r="K17" s="30">
        <v>130215</v>
      </c>
      <c r="L17" s="28"/>
    </row>
    <row r="18" spans="1:12" ht="15.75">
      <c r="A18" s="26" t="s">
        <v>40</v>
      </c>
      <c r="B18" s="26"/>
      <c r="C18" s="30">
        <v>2212605</v>
      </c>
      <c r="D18" s="30">
        <v>453717</v>
      </c>
      <c r="E18" s="28"/>
      <c r="F18" s="30">
        <v>0</v>
      </c>
      <c r="G18" s="30">
        <v>221760</v>
      </c>
      <c r="H18" s="30">
        <v>91500</v>
      </c>
      <c r="I18" s="30">
        <v>96420</v>
      </c>
      <c r="J18" s="30">
        <v>305270</v>
      </c>
      <c r="K18" s="30">
        <v>1497655</v>
      </c>
      <c r="L18" s="28"/>
    </row>
    <row r="19" spans="1:12" ht="15.75">
      <c r="A19" s="26" t="s">
        <v>41</v>
      </c>
      <c r="B19" s="26"/>
      <c r="C19" s="30">
        <v>821518</v>
      </c>
      <c r="D19" s="30">
        <v>166165</v>
      </c>
      <c r="E19" s="28"/>
      <c r="F19" s="30">
        <v>0</v>
      </c>
      <c r="G19" s="30">
        <v>258950</v>
      </c>
      <c r="H19" s="30">
        <v>21500</v>
      </c>
      <c r="I19" s="30">
        <v>43600</v>
      </c>
      <c r="J19" s="30">
        <v>5000</v>
      </c>
      <c r="K19" s="30">
        <v>492468</v>
      </c>
      <c r="L19" s="28"/>
    </row>
    <row r="20" spans="1:12" ht="15.75">
      <c r="A20" s="26" t="s">
        <v>42</v>
      </c>
      <c r="B20" s="26"/>
      <c r="C20" s="30">
        <v>926120</v>
      </c>
      <c r="D20" s="30">
        <v>45269</v>
      </c>
      <c r="E20" s="28"/>
      <c r="F20" s="30">
        <v>0</v>
      </c>
      <c r="G20" s="30">
        <v>80000</v>
      </c>
      <c r="H20" s="30">
        <v>752920</v>
      </c>
      <c r="I20" s="30">
        <v>93200</v>
      </c>
      <c r="J20" s="30">
        <v>0</v>
      </c>
      <c r="K20" s="30">
        <v>0</v>
      </c>
      <c r="L20" s="28"/>
    </row>
    <row r="21" spans="1:12" ht="15.75">
      <c r="A21" s="26" t="s">
        <v>43</v>
      </c>
      <c r="B21" s="26"/>
      <c r="C21" s="30">
        <v>724400</v>
      </c>
      <c r="D21" s="30">
        <v>66862</v>
      </c>
      <c r="E21" s="28"/>
      <c r="F21" s="30">
        <v>0</v>
      </c>
      <c r="G21" s="30">
        <v>0</v>
      </c>
      <c r="H21" s="30">
        <v>0</v>
      </c>
      <c r="I21" s="30">
        <v>368000</v>
      </c>
      <c r="J21" s="30">
        <v>225250</v>
      </c>
      <c r="K21" s="30">
        <v>131150</v>
      </c>
      <c r="L21" s="28"/>
    </row>
    <row r="22" spans="1:12" ht="15.75">
      <c r="A22" s="26"/>
      <c r="B22" s="26"/>
      <c r="C22" s="28"/>
      <c r="D22" s="28"/>
      <c r="E22" s="28"/>
      <c r="F22" s="28"/>
      <c r="G22" s="28"/>
      <c r="H22" s="28"/>
      <c r="I22" s="28"/>
      <c r="J22" s="28"/>
      <c r="K22" s="28"/>
      <c r="L22" s="28"/>
    </row>
    <row r="23" spans="1:12" ht="15.75">
      <c r="A23" s="26" t="s">
        <v>44</v>
      </c>
      <c r="B23" s="26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 ht="15.75">
      <c r="A24" s="26" t="s">
        <v>74</v>
      </c>
      <c r="B24" s="26"/>
      <c r="C24" s="30">
        <v>130970</v>
      </c>
      <c r="D24" s="30">
        <v>311</v>
      </c>
      <c r="E24" s="28"/>
      <c r="F24" s="30">
        <v>0</v>
      </c>
      <c r="G24" s="30">
        <v>130970</v>
      </c>
      <c r="H24" s="30">
        <v>0</v>
      </c>
      <c r="I24" s="30">
        <v>0</v>
      </c>
      <c r="J24" s="30">
        <v>0</v>
      </c>
      <c r="K24" s="30">
        <v>0</v>
      </c>
      <c r="L24" s="28"/>
    </row>
    <row r="25" spans="1:12" ht="15.75">
      <c r="A25" s="26" t="s">
        <v>45</v>
      </c>
      <c r="B25" s="26"/>
      <c r="C25" s="30">
        <v>935320</v>
      </c>
      <c r="D25" s="30">
        <v>44284</v>
      </c>
      <c r="E25" s="28"/>
      <c r="F25" s="30">
        <v>0</v>
      </c>
      <c r="G25" s="30">
        <v>403000</v>
      </c>
      <c r="H25" s="30">
        <v>148800</v>
      </c>
      <c r="I25" s="30">
        <v>326870</v>
      </c>
      <c r="J25" s="30">
        <v>56150</v>
      </c>
      <c r="K25" s="30">
        <v>500</v>
      </c>
      <c r="L25" s="28"/>
    </row>
    <row r="26" spans="1:12" ht="15.75">
      <c r="A26" s="26" t="s">
        <v>5</v>
      </c>
      <c r="B26" s="26"/>
      <c r="C26" s="30">
        <v>17450</v>
      </c>
      <c r="D26" s="30">
        <v>8436</v>
      </c>
      <c r="E26" s="28"/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17450</v>
      </c>
      <c r="L26" s="28"/>
    </row>
    <row r="27" spans="1:12" ht="15.75">
      <c r="A27" s="26" t="s">
        <v>6</v>
      </c>
      <c r="B27" s="26"/>
      <c r="C27" s="30">
        <v>294000</v>
      </c>
      <c r="D27" s="30">
        <v>19570</v>
      </c>
      <c r="E27" s="28"/>
      <c r="F27" s="30">
        <v>0</v>
      </c>
      <c r="G27" s="30">
        <v>0</v>
      </c>
      <c r="H27" s="30">
        <v>196000</v>
      </c>
      <c r="I27" s="30">
        <v>98000</v>
      </c>
      <c r="J27" s="30">
        <v>0</v>
      </c>
      <c r="K27" s="30">
        <v>0</v>
      </c>
      <c r="L27" s="28"/>
    </row>
    <row r="28" spans="1:12" ht="15.75">
      <c r="A28" s="26" t="s">
        <v>7</v>
      </c>
      <c r="B28" s="26"/>
      <c r="C28" s="30">
        <v>1800000</v>
      </c>
      <c r="D28" s="30">
        <v>17650</v>
      </c>
      <c r="E28" s="28"/>
      <c r="F28" s="30">
        <v>0</v>
      </c>
      <c r="G28" s="30">
        <v>1800000</v>
      </c>
      <c r="H28" s="30">
        <v>0</v>
      </c>
      <c r="I28" s="30">
        <v>0</v>
      </c>
      <c r="J28" s="30">
        <v>0</v>
      </c>
      <c r="K28" s="30">
        <v>0</v>
      </c>
      <c r="L28" s="28"/>
    </row>
    <row r="29" spans="1:12" ht="15.75">
      <c r="A29" s="49"/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28"/>
    </row>
    <row r="30" spans="1:12" ht="15.75">
      <c r="A30" s="10" t="s">
        <v>47</v>
      </c>
      <c r="B30" s="8"/>
      <c r="C30" s="27"/>
      <c r="D30" s="28"/>
      <c r="E30" s="27"/>
      <c r="F30" s="28"/>
      <c r="G30" s="27"/>
      <c r="H30" s="27"/>
      <c r="I30" s="28"/>
      <c r="J30" s="28"/>
      <c r="K30" s="28"/>
      <c r="L30" s="28"/>
    </row>
    <row r="31" spans="1:12" ht="15.75">
      <c r="A31" s="8"/>
      <c r="B31" s="8"/>
      <c r="C31" s="28"/>
      <c r="D31" s="28"/>
      <c r="E31" s="28"/>
      <c r="F31" s="28"/>
      <c r="G31" s="28"/>
      <c r="H31" s="28"/>
      <c r="I31" s="28"/>
      <c r="J31" s="28"/>
      <c r="K31" s="28"/>
      <c r="L31" s="28"/>
    </row>
    <row r="32" spans="1:12" ht="15.75">
      <c r="A32" s="10" t="s">
        <v>78</v>
      </c>
      <c r="B32" s="8"/>
      <c r="C32" s="27"/>
      <c r="D32" s="28"/>
      <c r="E32" s="27"/>
      <c r="F32" s="27"/>
      <c r="G32" s="27"/>
      <c r="H32" s="27"/>
      <c r="I32" s="28"/>
      <c r="J32" s="28"/>
      <c r="K32" s="28"/>
      <c r="L32" s="28"/>
    </row>
    <row r="33" spans="1:12" ht="15.75">
      <c r="A33" s="10" t="s">
        <v>77</v>
      </c>
      <c r="B33" s="8"/>
      <c r="C33" s="27"/>
      <c r="D33" s="28"/>
      <c r="E33" s="27"/>
      <c r="F33" s="28"/>
      <c r="G33" s="28"/>
      <c r="H33" s="28"/>
      <c r="I33" s="28"/>
      <c r="J33" s="28"/>
      <c r="K33" s="28"/>
      <c r="L33" s="28"/>
    </row>
    <row r="34" spans="1:12" ht="15.75">
      <c r="A34" s="8"/>
      <c r="B34" s="8"/>
      <c r="C34" s="28"/>
      <c r="D34" s="28"/>
      <c r="E34" s="28"/>
      <c r="F34" s="28"/>
      <c r="G34" s="28"/>
      <c r="H34" s="28"/>
      <c r="I34" s="28"/>
      <c r="J34" s="28"/>
      <c r="K34" s="28"/>
      <c r="L34" s="28"/>
    </row>
  </sheetData>
  <sheetProtection/>
  <mergeCells count="2">
    <mergeCell ref="C4:D4"/>
    <mergeCell ref="F4:K4"/>
  </mergeCells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PageLayoutView="0" workbookViewId="0" topLeftCell="A1">
      <selection activeCell="A30" sqref="A30"/>
    </sheetView>
  </sheetViews>
  <sheetFormatPr defaultColWidth="8.88671875" defaultRowHeight="15.75"/>
  <cols>
    <col min="1" max="1" width="18.77734375" style="0" customWidth="1"/>
    <col min="2" max="4" width="12.77734375" style="0" customWidth="1"/>
    <col min="5" max="5" width="1.77734375" style="0" customWidth="1"/>
    <col min="6" max="16384" width="12.77734375" style="0" customWidth="1"/>
  </cols>
  <sheetData>
    <row r="1" spans="1:13" ht="20.25">
      <c r="A1" s="36" t="s">
        <v>0</v>
      </c>
      <c r="B1" s="8"/>
      <c r="C1" s="10"/>
      <c r="D1" s="10"/>
      <c r="E1" s="10"/>
      <c r="F1" s="10"/>
      <c r="G1" s="11"/>
      <c r="H1" s="11"/>
      <c r="I1" s="8"/>
      <c r="J1" s="8"/>
      <c r="K1" s="8"/>
      <c r="L1" s="8"/>
      <c r="M1" s="8"/>
    </row>
    <row r="2" spans="1:13" ht="20.25">
      <c r="A2" s="37" t="s">
        <v>32</v>
      </c>
      <c r="B2" s="14"/>
      <c r="C2" s="12"/>
      <c r="D2" s="13"/>
      <c r="E2" s="14"/>
      <c r="F2" s="10"/>
      <c r="G2" s="10"/>
      <c r="H2" s="9"/>
      <c r="I2" s="8"/>
      <c r="J2" s="42"/>
      <c r="K2" s="8"/>
      <c r="L2" s="8"/>
      <c r="M2" s="8"/>
    </row>
    <row r="3" spans="1:13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5.75">
      <c r="A4" s="43"/>
      <c r="B4" s="43"/>
      <c r="C4" s="44" t="s">
        <v>33</v>
      </c>
      <c r="D4" s="44"/>
      <c r="E4" s="43"/>
      <c r="F4" s="52" t="s">
        <v>34</v>
      </c>
      <c r="G4" s="52"/>
      <c r="H4" s="52"/>
      <c r="I4" s="52"/>
      <c r="J4" s="52"/>
      <c r="K4" s="52"/>
      <c r="L4" s="8"/>
      <c r="M4" s="8"/>
    </row>
    <row r="5" spans="1:13" ht="29.25">
      <c r="A5" s="45" t="s">
        <v>1</v>
      </c>
      <c r="B5" s="46"/>
      <c r="C5" s="51" t="s">
        <v>49</v>
      </c>
      <c r="D5" s="51" t="s">
        <v>50</v>
      </c>
      <c r="E5" s="48"/>
      <c r="F5" s="47" t="s">
        <v>48</v>
      </c>
      <c r="G5" s="47" t="s">
        <v>52</v>
      </c>
      <c r="H5" s="47" t="s">
        <v>51</v>
      </c>
      <c r="I5" s="47" t="s">
        <v>53</v>
      </c>
      <c r="J5" s="47" t="s">
        <v>54</v>
      </c>
      <c r="K5" s="47" t="s">
        <v>55</v>
      </c>
      <c r="L5" s="8"/>
      <c r="M5" s="8"/>
    </row>
    <row r="6" spans="1:13" ht="15.75">
      <c r="A6" s="8"/>
      <c r="B6" s="8"/>
      <c r="C6" s="8"/>
      <c r="D6" s="8"/>
      <c r="E6" s="8"/>
      <c r="F6" s="8"/>
      <c r="G6" s="8"/>
      <c r="H6" s="8"/>
      <c r="I6" s="8"/>
      <c r="J6" s="29"/>
      <c r="K6" s="14"/>
      <c r="L6" s="14"/>
      <c r="M6" s="8"/>
    </row>
    <row r="7" spans="1:13" ht="15.75">
      <c r="A7" s="26" t="s">
        <v>31</v>
      </c>
      <c r="B7" s="26"/>
      <c r="C7" s="27">
        <f>SUM(C10:C28)</f>
        <v>206134512</v>
      </c>
      <c r="D7" s="27">
        <f>SUM(D10:D28)</f>
        <v>941772</v>
      </c>
      <c r="E7" s="28"/>
      <c r="F7" s="29">
        <f aca="true" t="shared" si="0" ref="F7:K7">SUM(F10:F28)</f>
        <v>198001810</v>
      </c>
      <c r="G7" s="29">
        <f t="shared" si="0"/>
        <v>3114120</v>
      </c>
      <c r="H7" s="27">
        <f t="shared" si="0"/>
        <v>1179165</v>
      </c>
      <c r="I7" s="27">
        <f t="shared" si="0"/>
        <v>805350</v>
      </c>
      <c r="J7" s="29">
        <f t="shared" si="0"/>
        <v>481960</v>
      </c>
      <c r="K7" s="29">
        <f t="shared" si="0"/>
        <v>2552107</v>
      </c>
      <c r="L7" s="29"/>
      <c r="M7" s="8"/>
    </row>
    <row r="8" spans="1:13" ht="15.75">
      <c r="A8" s="26"/>
      <c r="B8" s="26"/>
      <c r="C8" s="27"/>
      <c r="D8" s="27"/>
      <c r="E8" s="28"/>
      <c r="F8" s="28"/>
      <c r="G8" s="28"/>
      <c r="H8" s="27"/>
      <c r="I8" s="28"/>
      <c r="J8" s="34"/>
      <c r="K8" s="34"/>
      <c r="L8" s="34"/>
      <c r="M8" s="8"/>
    </row>
    <row r="9" spans="1:13" ht="15.75">
      <c r="A9" s="26" t="s">
        <v>2</v>
      </c>
      <c r="B9" s="26"/>
      <c r="C9" s="27"/>
      <c r="D9" s="27"/>
      <c r="E9" s="28"/>
      <c r="F9" s="27"/>
      <c r="G9" s="27"/>
      <c r="H9" s="27"/>
      <c r="I9" s="27"/>
      <c r="J9" s="27"/>
      <c r="K9" s="27"/>
      <c r="L9" s="28"/>
      <c r="M9" s="8"/>
    </row>
    <row r="10" spans="1:13" ht="15.75">
      <c r="A10" s="26" t="s">
        <v>3</v>
      </c>
      <c r="B10" s="26"/>
      <c r="C10" s="30">
        <f>SUM(F10:K10)</f>
        <v>198173800</v>
      </c>
      <c r="D10" s="30">
        <v>4825</v>
      </c>
      <c r="E10" s="28"/>
      <c r="F10" s="30">
        <v>197324000</v>
      </c>
      <c r="G10" s="30">
        <v>811800</v>
      </c>
      <c r="H10" s="30">
        <v>38000</v>
      </c>
      <c r="I10" s="30">
        <v>0</v>
      </c>
      <c r="J10" s="30">
        <v>0</v>
      </c>
      <c r="K10" s="30">
        <v>0</v>
      </c>
      <c r="L10" s="28"/>
      <c r="M10" s="8"/>
    </row>
    <row r="11" spans="1:13" ht="15.75">
      <c r="A11" s="26" t="s">
        <v>9</v>
      </c>
      <c r="B11" s="26"/>
      <c r="C11" s="31">
        <f>SUM(F11:K11)</f>
        <v>22040</v>
      </c>
      <c r="D11" s="30">
        <v>1584</v>
      </c>
      <c r="E11" s="28"/>
      <c r="F11" s="30">
        <v>0</v>
      </c>
      <c r="G11" s="30">
        <v>0</v>
      </c>
      <c r="H11" s="30">
        <v>0</v>
      </c>
      <c r="I11" s="30">
        <v>2450</v>
      </c>
      <c r="J11" s="30">
        <v>0</v>
      </c>
      <c r="K11" s="30">
        <v>19590</v>
      </c>
      <c r="L11" s="28"/>
      <c r="M11" s="8"/>
    </row>
    <row r="12" spans="1:13" ht="15.75">
      <c r="A12" s="26" t="s">
        <v>4</v>
      </c>
      <c r="B12" s="26"/>
      <c r="C12" s="30">
        <f>SUM(F12:K12)</f>
        <v>77760</v>
      </c>
      <c r="D12" s="30">
        <v>9167</v>
      </c>
      <c r="E12" s="28"/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77760</v>
      </c>
      <c r="L12" s="28"/>
      <c r="M12" s="8"/>
    </row>
    <row r="13" spans="1:13" ht="15.75">
      <c r="A13" s="26" t="s">
        <v>35</v>
      </c>
      <c r="B13" s="26"/>
      <c r="C13" s="30">
        <v>0</v>
      </c>
      <c r="D13" s="30">
        <v>0</v>
      </c>
      <c r="E13" s="28"/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28"/>
      <c r="M13" s="8"/>
    </row>
    <row r="14" spans="1:13" ht="15.75">
      <c r="A14" s="26" t="s">
        <v>36</v>
      </c>
      <c r="B14" s="26"/>
      <c r="C14" s="30">
        <v>160</v>
      </c>
      <c r="D14" s="30">
        <v>53</v>
      </c>
      <c r="E14" s="28"/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160</v>
      </c>
      <c r="L14" s="28"/>
      <c r="M14" s="8"/>
    </row>
    <row r="15" spans="1:13" ht="15.75">
      <c r="A15" s="26" t="s">
        <v>37</v>
      </c>
      <c r="B15" s="26"/>
      <c r="C15" s="30">
        <f>SUM(F15:K15)</f>
        <v>500</v>
      </c>
      <c r="D15" s="30">
        <v>100</v>
      </c>
      <c r="E15" s="28"/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500</v>
      </c>
      <c r="L15" s="28"/>
      <c r="M15" s="8"/>
    </row>
    <row r="16" spans="1:13" ht="15.75">
      <c r="A16" s="26"/>
      <c r="B16" s="26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8"/>
    </row>
    <row r="17" spans="1:13" ht="15.75">
      <c r="A17" s="26" t="s">
        <v>38</v>
      </c>
      <c r="B17" s="26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8"/>
    </row>
    <row r="18" spans="1:13" ht="15.75">
      <c r="A18" s="26" t="s">
        <v>39</v>
      </c>
      <c r="B18" s="26"/>
      <c r="C18" s="30">
        <f aca="true" t="shared" si="1" ref="C18:C23">SUM(F18:K18)</f>
        <v>550365</v>
      </c>
      <c r="D18" s="30">
        <v>62749</v>
      </c>
      <c r="E18" s="28"/>
      <c r="F18" s="30">
        <v>0</v>
      </c>
      <c r="G18" s="30">
        <v>154320</v>
      </c>
      <c r="H18" s="30">
        <v>235065</v>
      </c>
      <c r="I18" s="30">
        <v>400</v>
      </c>
      <c r="J18" s="30">
        <v>0</v>
      </c>
      <c r="K18" s="30">
        <v>160580</v>
      </c>
      <c r="L18" s="28"/>
      <c r="M18" s="8"/>
    </row>
    <row r="19" spans="1:13" ht="15.75">
      <c r="A19" s="26" t="s">
        <v>40</v>
      </c>
      <c r="B19" s="26"/>
      <c r="C19" s="31">
        <f t="shared" si="1"/>
        <v>2223355</v>
      </c>
      <c r="D19" s="30">
        <v>560339</v>
      </c>
      <c r="E19" s="28"/>
      <c r="F19" s="30">
        <v>0</v>
      </c>
      <c r="G19" s="30">
        <v>136490</v>
      </c>
      <c r="H19" s="30">
        <v>123650</v>
      </c>
      <c r="I19" s="30">
        <v>116000</v>
      </c>
      <c r="J19" s="30">
        <v>13490</v>
      </c>
      <c r="K19" s="30">
        <v>1833725</v>
      </c>
      <c r="L19" s="28"/>
      <c r="M19" s="8"/>
    </row>
    <row r="20" spans="1:13" ht="15.75">
      <c r="A20" s="26" t="s">
        <v>41</v>
      </c>
      <c r="B20" s="26"/>
      <c r="C20" s="30">
        <f t="shared" si="1"/>
        <v>552262</v>
      </c>
      <c r="D20" s="30">
        <v>115788</v>
      </c>
      <c r="E20" s="28"/>
      <c r="F20" s="30">
        <v>0</v>
      </c>
      <c r="G20" s="30">
        <v>55100</v>
      </c>
      <c r="H20" s="30">
        <v>75100</v>
      </c>
      <c r="I20" s="30">
        <v>50660</v>
      </c>
      <c r="J20" s="30">
        <v>15000</v>
      </c>
      <c r="K20" s="30">
        <v>356402</v>
      </c>
      <c r="L20" s="28"/>
      <c r="M20" s="8"/>
    </row>
    <row r="21" spans="1:13" ht="15.75">
      <c r="A21" s="26" t="s">
        <v>42</v>
      </c>
      <c r="B21" s="26"/>
      <c r="C21" s="30">
        <f t="shared" si="1"/>
        <v>925310</v>
      </c>
      <c r="D21" s="30">
        <v>45165</v>
      </c>
      <c r="E21" s="28"/>
      <c r="F21" s="30">
        <v>0</v>
      </c>
      <c r="G21" s="30">
        <v>80000</v>
      </c>
      <c r="H21" s="30">
        <v>599150</v>
      </c>
      <c r="I21" s="30">
        <v>246160</v>
      </c>
      <c r="J21" s="30">
        <v>0</v>
      </c>
      <c r="K21" s="30">
        <v>0</v>
      </c>
      <c r="L21" s="28"/>
      <c r="M21" s="8"/>
    </row>
    <row r="22" spans="1:13" ht="15.75">
      <c r="A22" s="26" t="s">
        <v>43</v>
      </c>
      <c r="B22" s="26"/>
      <c r="C22" s="30">
        <f t="shared" si="1"/>
        <v>775560</v>
      </c>
      <c r="D22" s="30">
        <v>64921</v>
      </c>
      <c r="E22" s="28"/>
      <c r="F22" s="30">
        <v>0</v>
      </c>
      <c r="G22" s="30">
        <v>0</v>
      </c>
      <c r="H22" s="30">
        <v>81200</v>
      </c>
      <c r="I22" s="30">
        <v>243160</v>
      </c>
      <c r="J22" s="30">
        <v>356700</v>
      </c>
      <c r="K22" s="30">
        <v>94500</v>
      </c>
      <c r="L22" s="28"/>
      <c r="M22" s="8"/>
    </row>
    <row r="23" spans="1:13" ht="15.75">
      <c r="A23" s="26" t="s">
        <v>5</v>
      </c>
      <c r="B23" s="26"/>
      <c r="C23" s="30">
        <f t="shared" si="1"/>
        <v>8500</v>
      </c>
      <c r="D23" s="30">
        <v>2921</v>
      </c>
      <c r="E23" s="28"/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8500</v>
      </c>
      <c r="L23" s="28"/>
      <c r="M23" s="8"/>
    </row>
    <row r="24" spans="1:13" ht="15.75">
      <c r="A24" s="26"/>
      <c r="B24" s="26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8"/>
    </row>
    <row r="25" spans="1:13" ht="15.75">
      <c r="A25" s="26" t="s">
        <v>44</v>
      </c>
      <c r="B25" s="26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8"/>
    </row>
    <row r="26" spans="1:13" ht="15.75">
      <c r="A26" s="26" t="s">
        <v>45</v>
      </c>
      <c r="B26" s="26"/>
      <c r="C26" s="30">
        <f>SUM(F26:K26)</f>
        <v>826070</v>
      </c>
      <c r="D26" s="30">
        <v>42386</v>
      </c>
      <c r="E26" s="28"/>
      <c r="F26" s="30">
        <v>677810</v>
      </c>
      <c r="G26" s="30">
        <v>0</v>
      </c>
      <c r="H26" s="30">
        <v>0</v>
      </c>
      <c r="I26" s="30">
        <v>51100</v>
      </c>
      <c r="J26" s="30">
        <v>96770</v>
      </c>
      <c r="K26" s="30">
        <v>390</v>
      </c>
      <c r="L26" s="28"/>
      <c r="M26" s="8"/>
    </row>
    <row r="27" spans="1:13" ht="15.75">
      <c r="A27" s="26" t="s">
        <v>6</v>
      </c>
      <c r="B27" s="26"/>
      <c r="C27" s="30">
        <f>SUM(F27:K27)</f>
        <v>250420</v>
      </c>
      <c r="D27" s="30">
        <v>11172</v>
      </c>
      <c r="E27" s="28"/>
      <c r="F27" s="30">
        <v>0</v>
      </c>
      <c r="G27" s="30">
        <v>155000</v>
      </c>
      <c r="H27" s="30">
        <v>0</v>
      </c>
      <c r="I27" s="30">
        <v>95420</v>
      </c>
      <c r="J27" s="30">
        <v>0</v>
      </c>
      <c r="K27" s="30">
        <v>0</v>
      </c>
      <c r="L27" s="28"/>
      <c r="M27" s="8"/>
    </row>
    <row r="28" spans="1:13" ht="15.75">
      <c r="A28" s="26" t="s">
        <v>7</v>
      </c>
      <c r="B28" s="26"/>
      <c r="C28" s="30">
        <f>SUM(F28:K28)</f>
        <v>1748410</v>
      </c>
      <c r="D28" s="30">
        <v>20602</v>
      </c>
      <c r="E28" s="28"/>
      <c r="F28" s="30">
        <v>0</v>
      </c>
      <c r="G28" s="30">
        <v>1721410</v>
      </c>
      <c r="H28" s="30">
        <v>27000</v>
      </c>
      <c r="I28" s="30">
        <v>0</v>
      </c>
      <c r="J28" s="30">
        <v>0</v>
      </c>
      <c r="K28" s="30">
        <v>0</v>
      </c>
      <c r="L28" s="28"/>
      <c r="M28" s="8"/>
    </row>
    <row r="29" spans="1:13" ht="15.75">
      <c r="A29" s="49"/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28"/>
      <c r="M29" s="8"/>
    </row>
    <row r="30" spans="1:13" ht="15.75">
      <c r="A30" s="14" t="s">
        <v>46</v>
      </c>
      <c r="B30" s="14"/>
      <c r="C30" s="34"/>
      <c r="D30" s="28"/>
      <c r="E30" s="28"/>
      <c r="F30" s="28"/>
      <c r="G30" s="28"/>
      <c r="H30" s="28"/>
      <c r="I30" s="28"/>
      <c r="J30" s="28"/>
      <c r="K30" s="28"/>
      <c r="L30" s="28"/>
      <c r="M30" s="8"/>
    </row>
    <row r="31" spans="1:13" ht="15.75">
      <c r="A31" s="8"/>
      <c r="B31" s="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8"/>
    </row>
    <row r="32" spans="1:13" ht="15.75">
      <c r="A32" s="10" t="s">
        <v>47</v>
      </c>
      <c r="B32" s="8"/>
      <c r="C32" s="27"/>
      <c r="D32" s="27"/>
      <c r="E32" s="28"/>
      <c r="F32" s="27"/>
      <c r="G32" s="27"/>
      <c r="H32" s="28"/>
      <c r="I32" s="28"/>
      <c r="J32" s="28"/>
      <c r="K32" s="28"/>
      <c r="L32" s="28"/>
      <c r="M32" s="8"/>
    </row>
    <row r="33" spans="1:13" ht="15.75">
      <c r="A33" s="8"/>
      <c r="B33" s="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8"/>
    </row>
    <row r="34" spans="1:13" ht="15.75">
      <c r="A34" s="10" t="s">
        <v>8</v>
      </c>
      <c r="B34" s="8"/>
      <c r="C34" s="27"/>
      <c r="D34" s="27"/>
      <c r="E34" s="27"/>
      <c r="F34" s="27"/>
      <c r="G34" s="27"/>
      <c r="H34" s="28"/>
      <c r="I34" s="28"/>
      <c r="J34" s="28"/>
      <c r="K34" s="28"/>
      <c r="L34" s="28"/>
      <c r="M34" s="8"/>
    </row>
    <row r="35" spans="1:13" ht="15.75">
      <c r="A35" s="10"/>
      <c r="B35" s="8"/>
      <c r="C35" s="27"/>
      <c r="D35" s="27"/>
      <c r="E35" s="28"/>
      <c r="F35" s="28"/>
      <c r="G35" s="28"/>
      <c r="H35" s="28"/>
      <c r="I35" s="28"/>
      <c r="J35" s="28"/>
      <c r="K35" s="28"/>
      <c r="L35" s="28"/>
      <c r="M35" s="8"/>
    </row>
    <row r="36" spans="1:13" ht="15.75">
      <c r="A36" s="8"/>
      <c r="B36" s="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8"/>
    </row>
    <row r="37" spans="1:13" ht="15.75">
      <c r="A37" s="8"/>
      <c r="B37" s="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8"/>
    </row>
    <row r="38" spans="1:13" ht="15.75">
      <c r="A38" s="8"/>
      <c r="B38" s="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8"/>
    </row>
    <row r="39" spans="1:13" ht="15.75">
      <c r="A39" s="8"/>
      <c r="B39" s="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8"/>
    </row>
    <row r="40" spans="1:13" ht="15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15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</sheetData>
  <sheetProtection/>
  <mergeCells count="2">
    <mergeCell ref="C4:D4"/>
    <mergeCell ref="F4:K4"/>
  </mergeCells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A1">
      <selection activeCell="A7" sqref="A7"/>
    </sheetView>
  </sheetViews>
  <sheetFormatPr defaultColWidth="8.88671875" defaultRowHeight="15.75"/>
  <cols>
    <col min="1" max="1" width="18.77734375" style="0" customWidth="1"/>
    <col min="2" max="4" width="12.77734375" style="0" customWidth="1"/>
    <col min="5" max="5" width="1.77734375" style="0" customWidth="1"/>
    <col min="6" max="16384" width="12.77734375" style="0" customWidth="1"/>
  </cols>
  <sheetData>
    <row r="1" spans="1:12" ht="20.25">
      <c r="A1" s="36" t="s">
        <v>0</v>
      </c>
      <c r="B1" s="8"/>
      <c r="C1" s="10"/>
      <c r="D1" s="10"/>
      <c r="E1" s="10"/>
      <c r="F1" s="10"/>
      <c r="G1" s="11"/>
      <c r="H1" s="11"/>
      <c r="I1" s="8"/>
      <c r="J1" s="8"/>
      <c r="K1" s="8"/>
      <c r="L1" s="8"/>
    </row>
    <row r="2" spans="1:12" ht="20.25">
      <c r="A2" s="37" t="s">
        <v>57</v>
      </c>
      <c r="B2" s="14"/>
      <c r="C2" s="12"/>
      <c r="D2" s="13"/>
      <c r="E2" s="14"/>
      <c r="F2" s="10"/>
      <c r="G2" s="10"/>
      <c r="H2" s="9"/>
      <c r="I2" s="8"/>
      <c r="J2" s="42"/>
      <c r="K2" s="8"/>
      <c r="L2" s="8"/>
    </row>
    <row r="3" spans="1:12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5.75">
      <c r="A4" s="43"/>
      <c r="B4" s="43"/>
      <c r="C4" s="44" t="s">
        <v>33</v>
      </c>
      <c r="D4" s="44"/>
      <c r="E4" s="43"/>
      <c r="F4" s="52" t="s">
        <v>34</v>
      </c>
      <c r="G4" s="52"/>
      <c r="H4" s="52"/>
      <c r="I4" s="52"/>
      <c r="J4" s="52"/>
      <c r="K4" s="52"/>
      <c r="L4" s="8"/>
    </row>
    <row r="5" spans="1:12" ht="29.25">
      <c r="A5" s="45" t="s">
        <v>1</v>
      </c>
      <c r="B5" s="46"/>
      <c r="C5" s="51" t="s">
        <v>49</v>
      </c>
      <c r="D5" s="51" t="s">
        <v>50</v>
      </c>
      <c r="E5" s="48"/>
      <c r="F5" s="47" t="s">
        <v>48</v>
      </c>
      <c r="G5" s="47" t="s">
        <v>52</v>
      </c>
      <c r="H5" s="47" t="s">
        <v>51</v>
      </c>
      <c r="I5" s="47" t="s">
        <v>53</v>
      </c>
      <c r="J5" s="47" t="s">
        <v>54</v>
      </c>
      <c r="K5" s="47" t="s">
        <v>55</v>
      </c>
      <c r="L5" s="8"/>
    </row>
    <row r="6" spans="1:12" ht="15.75">
      <c r="A6" s="8"/>
      <c r="B6" s="8"/>
      <c r="C6" s="8"/>
      <c r="D6" s="8"/>
      <c r="E6" s="8"/>
      <c r="F6" s="8"/>
      <c r="G6" s="8"/>
      <c r="H6" s="8"/>
      <c r="I6" s="8"/>
      <c r="J6" s="29"/>
      <c r="K6" s="14"/>
      <c r="L6" s="14"/>
    </row>
    <row r="7" spans="1:12" ht="15.75">
      <c r="A7" s="26" t="s">
        <v>31</v>
      </c>
      <c r="B7" s="26"/>
      <c r="C7" s="27">
        <f>SUM(C10:C28)</f>
        <v>224671003</v>
      </c>
      <c r="D7" s="27">
        <f>SUM(D10:D28)</f>
        <v>922497</v>
      </c>
      <c r="E7" s="28"/>
      <c r="F7" s="29">
        <f aca="true" t="shared" si="0" ref="F7:K7">SUM(F10:F28)</f>
        <v>218265289</v>
      </c>
      <c r="G7" s="29">
        <f t="shared" si="0"/>
        <v>1482576</v>
      </c>
      <c r="H7" s="27">
        <f t="shared" si="0"/>
        <v>1014950</v>
      </c>
      <c r="I7" s="27">
        <f t="shared" si="0"/>
        <v>868380</v>
      </c>
      <c r="J7" s="29">
        <f t="shared" si="0"/>
        <v>577430</v>
      </c>
      <c r="K7" s="29">
        <f t="shared" si="0"/>
        <v>2462378</v>
      </c>
      <c r="L7" s="29"/>
    </row>
    <row r="8" spans="1:12" ht="15.75">
      <c r="A8" s="26"/>
      <c r="B8" s="26"/>
      <c r="C8" s="27"/>
      <c r="D8" s="27"/>
      <c r="E8" s="28"/>
      <c r="F8" s="28"/>
      <c r="G8" s="28"/>
      <c r="H8" s="27"/>
      <c r="I8" s="28"/>
      <c r="J8" s="34"/>
      <c r="K8" s="34"/>
      <c r="L8" s="34"/>
    </row>
    <row r="9" spans="1:12" ht="15.75">
      <c r="A9" s="26" t="s">
        <v>2</v>
      </c>
      <c r="B9" s="26"/>
      <c r="C9" s="27"/>
      <c r="D9" s="27"/>
      <c r="E9" s="28"/>
      <c r="F9" s="27"/>
      <c r="G9" s="27"/>
      <c r="H9" s="27"/>
      <c r="I9" s="27"/>
      <c r="J9" s="27"/>
      <c r="K9" s="27"/>
      <c r="L9" s="28"/>
    </row>
    <row r="10" spans="1:12" ht="15.75">
      <c r="A10" s="26" t="s">
        <v>3</v>
      </c>
      <c r="B10" s="26"/>
      <c r="C10" s="30">
        <f>SUM(F10:K10)</f>
        <v>218623216</v>
      </c>
      <c r="D10" s="30">
        <v>4852</v>
      </c>
      <c r="E10" s="28"/>
      <c r="F10" s="30">
        <v>218252600</v>
      </c>
      <c r="G10" s="30">
        <v>328216</v>
      </c>
      <c r="H10" s="30">
        <v>42400</v>
      </c>
      <c r="I10" s="30">
        <v>0</v>
      </c>
      <c r="J10" s="30">
        <v>0</v>
      </c>
      <c r="K10" s="30">
        <v>0</v>
      </c>
      <c r="L10" s="28"/>
    </row>
    <row r="11" spans="1:12" ht="15.75">
      <c r="A11" s="26" t="s">
        <v>9</v>
      </c>
      <c r="B11" s="26"/>
      <c r="C11" s="31">
        <f>SUM(F11:K11)</f>
        <v>16100</v>
      </c>
      <c r="D11" s="30">
        <v>1711</v>
      </c>
      <c r="E11" s="28"/>
      <c r="F11" s="30">
        <v>0</v>
      </c>
      <c r="G11" s="30">
        <v>0</v>
      </c>
      <c r="H11" s="30">
        <v>500</v>
      </c>
      <c r="I11" s="30">
        <v>0</v>
      </c>
      <c r="J11" s="30">
        <v>0</v>
      </c>
      <c r="K11" s="30">
        <v>15600</v>
      </c>
      <c r="L11" s="28"/>
    </row>
    <row r="12" spans="1:12" ht="15.75">
      <c r="A12" s="26" t="s">
        <v>4</v>
      </c>
      <c r="B12" s="26"/>
      <c r="C12" s="30">
        <f>SUM(F12:K12)</f>
        <v>84412</v>
      </c>
      <c r="D12" s="30">
        <v>10465</v>
      </c>
      <c r="E12" s="28"/>
      <c r="F12" s="30">
        <v>11879</v>
      </c>
      <c r="G12" s="30">
        <v>0</v>
      </c>
      <c r="H12" s="30">
        <v>0</v>
      </c>
      <c r="I12" s="30">
        <v>0</v>
      </c>
      <c r="J12" s="30">
        <v>0</v>
      </c>
      <c r="K12" s="30">
        <v>72533</v>
      </c>
      <c r="L12" s="28"/>
    </row>
    <row r="13" spans="1:12" ht="15.75">
      <c r="A13" s="26" t="s">
        <v>35</v>
      </c>
      <c r="B13" s="26"/>
      <c r="C13" s="30">
        <v>0</v>
      </c>
      <c r="D13" s="30">
        <v>0</v>
      </c>
      <c r="E13" s="28"/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28"/>
    </row>
    <row r="14" spans="1:12" ht="15.75">
      <c r="A14" s="26" t="s">
        <v>36</v>
      </c>
      <c r="B14" s="26"/>
      <c r="C14" s="30">
        <v>0</v>
      </c>
      <c r="D14" s="30">
        <v>0</v>
      </c>
      <c r="E14" s="28"/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28"/>
    </row>
    <row r="15" spans="1:12" ht="15.75">
      <c r="A15" s="26" t="s">
        <v>37</v>
      </c>
      <c r="B15" s="26"/>
      <c r="C15" s="30">
        <f>SUM(F15:K15)</f>
        <v>500</v>
      </c>
      <c r="D15" s="30">
        <v>100</v>
      </c>
      <c r="E15" s="28"/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500</v>
      </c>
      <c r="L15" s="28"/>
    </row>
    <row r="16" spans="1:12" ht="15.75">
      <c r="A16" s="26"/>
      <c r="B16" s="26"/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12" ht="15.75">
      <c r="A17" s="26" t="s">
        <v>38</v>
      </c>
      <c r="B17" s="26"/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1:12" ht="15.75">
      <c r="A18" s="26" t="s">
        <v>39</v>
      </c>
      <c r="B18" s="26"/>
      <c r="C18" s="30">
        <f aca="true" t="shared" si="1" ref="C18:C23">SUM(F18:K18)</f>
        <v>532000</v>
      </c>
      <c r="D18" s="30">
        <v>71579</v>
      </c>
      <c r="E18" s="28"/>
      <c r="F18" s="30">
        <v>0</v>
      </c>
      <c r="G18" s="30">
        <v>159330</v>
      </c>
      <c r="H18" s="30">
        <v>209780</v>
      </c>
      <c r="I18" s="30">
        <v>3000</v>
      </c>
      <c r="J18" s="30">
        <v>6400</v>
      </c>
      <c r="K18" s="30">
        <v>153490</v>
      </c>
      <c r="L18" s="28"/>
    </row>
    <row r="19" spans="1:12" ht="15.75">
      <c r="A19" s="26" t="s">
        <v>40</v>
      </c>
      <c r="B19" s="26"/>
      <c r="C19" s="31">
        <f t="shared" si="1"/>
        <v>1888150</v>
      </c>
      <c r="D19" s="30">
        <v>523807</v>
      </c>
      <c r="E19" s="28"/>
      <c r="F19" s="30">
        <v>200</v>
      </c>
      <c r="G19" s="30">
        <v>116150</v>
      </c>
      <c r="H19" s="30">
        <v>69450</v>
      </c>
      <c r="I19" s="30">
        <v>15400</v>
      </c>
      <c r="J19" s="30">
        <v>5200</v>
      </c>
      <c r="K19" s="30">
        <v>1681750</v>
      </c>
      <c r="L19" s="28"/>
    </row>
    <row r="20" spans="1:12" ht="15.75">
      <c r="A20" s="26" t="s">
        <v>41</v>
      </c>
      <c r="B20" s="26"/>
      <c r="C20" s="30">
        <f t="shared" si="1"/>
        <v>518090</v>
      </c>
      <c r="D20" s="30">
        <v>118065</v>
      </c>
      <c r="E20" s="28"/>
      <c r="F20" s="30">
        <v>90</v>
      </c>
      <c r="G20" s="30">
        <v>65800</v>
      </c>
      <c r="H20" s="30">
        <v>4700</v>
      </c>
      <c r="I20" s="30">
        <v>40000</v>
      </c>
      <c r="J20" s="30">
        <v>0</v>
      </c>
      <c r="K20" s="30">
        <v>407500</v>
      </c>
      <c r="L20" s="28"/>
    </row>
    <row r="21" spans="1:12" ht="15.75">
      <c r="A21" s="26" t="s">
        <v>42</v>
      </c>
      <c r="B21" s="26"/>
      <c r="C21" s="30">
        <f t="shared" si="1"/>
        <v>827470</v>
      </c>
      <c r="D21" s="30">
        <v>47785</v>
      </c>
      <c r="E21" s="28"/>
      <c r="F21" s="30">
        <v>0</v>
      </c>
      <c r="G21" s="30">
        <v>0</v>
      </c>
      <c r="H21" s="30">
        <v>600670</v>
      </c>
      <c r="I21" s="30">
        <v>219300</v>
      </c>
      <c r="J21" s="30">
        <v>7500</v>
      </c>
      <c r="K21" s="30">
        <v>0</v>
      </c>
      <c r="L21" s="28"/>
    </row>
    <row r="22" spans="1:12" ht="15.75">
      <c r="A22" s="26" t="s">
        <v>43</v>
      </c>
      <c r="B22" s="26"/>
      <c r="C22" s="30">
        <f t="shared" si="1"/>
        <v>801690</v>
      </c>
      <c r="D22" s="30">
        <v>78708</v>
      </c>
      <c r="E22" s="28"/>
      <c r="F22" s="30">
        <v>0</v>
      </c>
      <c r="G22" s="30">
        <v>0</v>
      </c>
      <c r="H22" s="30">
        <v>0</v>
      </c>
      <c r="I22" s="30">
        <v>193620</v>
      </c>
      <c r="J22" s="30">
        <v>513570</v>
      </c>
      <c r="K22" s="30">
        <v>94500</v>
      </c>
      <c r="L22" s="28"/>
    </row>
    <row r="23" spans="1:12" ht="15.75">
      <c r="A23" s="26" t="s">
        <v>5</v>
      </c>
      <c r="B23" s="26"/>
      <c r="C23" s="30">
        <f t="shared" si="1"/>
        <v>11610</v>
      </c>
      <c r="D23" s="30">
        <v>2509</v>
      </c>
      <c r="E23" s="28"/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11610</v>
      </c>
      <c r="L23" s="28"/>
    </row>
    <row r="24" spans="1:12" ht="15.75">
      <c r="A24" s="26"/>
      <c r="B24" s="26"/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spans="1:12" ht="15.75">
      <c r="A25" s="26" t="s">
        <v>44</v>
      </c>
      <c r="B25" s="26"/>
      <c r="C25" s="28"/>
      <c r="D25" s="28"/>
      <c r="E25" s="28"/>
      <c r="F25" s="28"/>
      <c r="G25" s="28"/>
      <c r="H25" s="28"/>
      <c r="I25" s="28"/>
      <c r="J25" s="28"/>
      <c r="K25" s="28"/>
      <c r="L25" s="28"/>
    </row>
    <row r="26" spans="1:12" ht="15.75">
      <c r="A26" s="26" t="s">
        <v>45</v>
      </c>
      <c r="B26" s="26"/>
      <c r="C26" s="30">
        <f>SUM(F26:K26)</f>
        <v>344235</v>
      </c>
      <c r="D26" s="30">
        <v>39064</v>
      </c>
      <c r="E26" s="28"/>
      <c r="F26" s="30">
        <v>520</v>
      </c>
      <c r="G26" s="30">
        <v>0</v>
      </c>
      <c r="H26" s="30">
        <v>1000</v>
      </c>
      <c r="I26" s="30">
        <v>273060</v>
      </c>
      <c r="J26" s="30">
        <v>44760</v>
      </c>
      <c r="K26" s="30">
        <v>24895</v>
      </c>
      <c r="L26" s="28"/>
    </row>
    <row r="27" spans="1:12" ht="15.75">
      <c r="A27" s="26" t="s">
        <v>6</v>
      </c>
      <c r="B27" s="26"/>
      <c r="C27" s="30">
        <f>SUM(F27:K27)</f>
        <v>224750</v>
      </c>
      <c r="D27" s="30">
        <v>13326</v>
      </c>
      <c r="E27" s="28"/>
      <c r="F27" s="30">
        <v>0</v>
      </c>
      <c r="G27" s="30">
        <v>14300</v>
      </c>
      <c r="H27" s="30">
        <v>86450</v>
      </c>
      <c r="I27" s="30">
        <v>124000</v>
      </c>
      <c r="J27" s="30">
        <v>0</v>
      </c>
      <c r="K27" s="30">
        <v>0</v>
      </c>
      <c r="L27" s="28"/>
    </row>
    <row r="28" spans="1:12" ht="15.75">
      <c r="A28" s="26" t="s">
        <v>7</v>
      </c>
      <c r="B28" s="26"/>
      <c r="C28" s="30">
        <f>SUM(F28:K28)</f>
        <v>798780</v>
      </c>
      <c r="D28" s="30">
        <v>10526</v>
      </c>
      <c r="E28" s="28"/>
      <c r="F28" s="30">
        <v>0</v>
      </c>
      <c r="G28" s="30">
        <v>798780</v>
      </c>
      <c r="H28" s="30">
        <v>0</v>
      </c>
      <c r="I28" s="30">
        <v>0</v>
      </c>
      <c r="J28" s="30">
        <v>0</v>
      </c>
      <c r="K28" s="30">
        <v>0</v>
      </c>
      <c r="L28" s="28"/>
    </row>
    <row r="29" spans="1:12" ht="15.75">
      <c r="A29" s="49"/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28"/>
    </row>
    <row r="30" spans="1:12" ht="15.75">
      <c r="A30" s="14" t="s">
        <v>56</v>
      </c>
      <c r="B30" s="14"/>
      <c r="C30" s="34"/>
      <c r="D30" s="28"/>
      <c r="E30" s="28"/>
      <c r="F30" s="28"/>
      <c r="G30" s="28"/>
      <c r="H30" s="28"/>
      <c r="I30" s="28"/>
      <c r="J30" s="28"/>
      <c r="K30" s="28"/>
      <c r="L30" s="28"/>
    </row>
    <row r="31" spans="1:12" ht="15.75">
      <c r="A31" s="8"/>
      <c r="B31" s="8"/>
      <c r="C31" s="28"/>
      <c r="D31" s="28"/>
      <c r="E31" s="28"/>
      <c r="F31" s="28"/>
      <c r="G31" s="28"/>
      <c r="H31" s="28"/>
      <c r="I31" s="28"/>
      <c r="J31" s="28"/>
      <c r="K31" s="28"/>
      <c r="L31" s="28"/>
    </row>
    <row r="32" spans="1:12" ht="15.75">
      <c r="A32" s="10" t="s">
        <v>47</v>
      </c>
      <c r="B32" s="8"/>
      <c r="C32" s="27"/>
      <c r="D32" s="27"/>
      <c r="E32" s="28"/>
      <c r="F32" s="27"/>
      <c r="G32" s="27"/>
      <c r="H32" s="28"/>
      <c r="I32" s="28"/>
      <c r="J32" s="28"/>
      <c r="K32" s="28"/>
      <c r="L32" s="28"/>
    </row>
    <row r="33" spans="1:12" ht="15.75">
      <c r="A33" s="8"/>
      <c r="B33" s="8"/>
      <c r="C33" s="28"/>
      <c r="D33" s="28"/>
      <c r="E33" s="28"/>
      <c r="F33" s="28"/>
      <c r="G33" s="28"/>
      <c r="H33" s="28"/>
      <c r="I33" s="28"/>
      <c r="J33" s="28"/>
      <c r="K33" s="28"/>
      <c r="L33" s="28"/>
    </row>
    <row r="34" spans="1:12" ht="15.75">
      <c r="A34" s="10" t="s">
        <v>8</v>
      </c>
      <c r="B34" s="8"/>
      <c r="C34" s="27"/>
      <c r="D34" s="27"/>
      <c r="E34" s="27"/>
      <c r="F34" s="27"/>
      <c r="G34" s="27"/>
      <c r="H34" s="28"/>
      <c r="I34" s="28"/>
      <c r="J34" s="28"/>
      <c r="K34" s="28"/>
      <c r="L34" s="28"/>
    </row>
    <row r="35" spans="1:12" ht="15.75">
      <c r="A35" s="10"/>
      <c r="B35" s="8"/>
      <c r="C35" s="27"/>
      <c r="D35" s="27"/>
      <c r="E35" s="28"/>
      <c r="F35" s="28"/>
      <c r="G35" s="28"/>
      <c r="H35" s="28"/>
      <c r="I35" s="28"/>
      <c r="J35" s="28"/>
      <c r="K35" s="28"/>
      <c r="L35" s="28"/>
    </row>
    <row r="36" spans="1:12" ht="15.75">
      <c r="A36" s="8"/>
      <c r="B36" s="8"/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spans="1:12" ht="15.75">
      <c r="A37" s="8"/>
      <c r="B37" s="8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1:12" ht="15.75">
      <c r="A38" s="8"/>
      <c r="B38" s="8"/>
      <c r="C38" s="28"/>
      <c r="D38" s="28"/>
      <c r="E38" s="28"/>
      <c r="F38" s="28"/>
      <c r="G38" s="28"/>
      <c r="H38" s="28"/>
      <c r="I38" s="28"/>
      <c r="J38" s="28"/>
      <c r="K38" s="28"/>
      <c r="L38" s="28"/>
    </row>
    <row r="39" spans="1:12" ht="15.75">
      <c r="A39" s="8"/>
      <c r="B39" s="8"/>
      <c r="C39" s="28"/>
      <c r="D39" s="28"/>
      <c r="E39" s="28"/>
      <c r="F39" s="28"/>
      <c r="G39" s="28"/>
      <c r="H39" s="28"/>
      <c r="I39" s="28"/>
      <c r="J39" s="28"/>
      <c r="K39" s="28"/>
      <c r="L39" s="28"/>
    </row>
    <row r="40" spans="1:12" ht="15.75">
      <c r="A40" s="8"/>
      <c r="B40" s="8"/>
      <c r="C40" s="28"/>
      <c r="D40" s="28"/>
      <c r="E40" s="28"/>
      <c r="F40" s="28"/>
      <c r="G40" s="28"/>
      <c r="H40" s="28"/>
      <c r="I40" s="28"/>
      <c r="J40" s="28"/>
      <c r="K40" s="28"/>
      <c r="L40" s="28"/>
    </row>
  </sheetData>
  <sheetProtection/>
  <mergeCells count="2">
    <mergeCell ref="C4:D4"/>
    <mergeCell ref="F4:K4"/>
  </mergeCells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1">
      <selection activeCell="A7" sqref="A7"/>
    </sheetView>
  </sheetViews>
  <sheetFormatPr defaultColWidth="8.88671875" defaultRowHeight="15.75"/>
  <cols>
    <col min="1" max="1" width="18.77734375" style="0" customWidth="1"/>
    <col min="2" max="4" width="12.77734375" style="0" customWidth="1"/>
    <col min="5" max="5" width="1.77734375" style="0" customWidth="1"/>
    <col min="6" max="16384" width="12.77734375" style="0" customWidth="1"/>
  </cols>
  <sheetData>
    <row r="1" spans="1:11" ht="20.25">
      <c r="A1" s="36" t="s">
        <v>0</v>
      </c>
      <c r="B1" s="8"/>
      <c r="C1" s="10"/>
      <c r="D1" s="10"/>
      <c r="E1" s="10"/>
      <c r="F1" s="10"/>
      <c r="G1" s="11"/>
      <c r="H1" s="11"/>
      <c r="I1" s="8"/>
      <c r="J1" s="8"/>
      <c r="K1" s="8"/>
    </row>
    <row r="2" spans="1:11" ht="20.25">
      <c r="A2" s="37" t="s">
        <v>58</v>
      </c>
      <c r="B2" s="14"/>
      <c r="C2" s="12"/>
      <c r="D2" s="13"/>
      <c r="E2" s="14"/>
      <c r="F2" s="10"/>
      <c r="G2" s="10"/>
      <c r="H2" s="9"/>
      <c r="I2" s="8"/>
      <c r="J2" s="42"/>
      <c r="K2" s="8"/>
    </row>
    <row r="3" spans="1:11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5.75">
      <c r="A4" s="43"/>
      <c r="B4" s="43"/>
      <c r="C4" s="44" t="s">
        <v>33</v>
      </c>
      <c r="D4" s="44"/>
      <c r="E4" s="43"/>
      <c r="F4" s="52" t="s">
        <v>34</v>
      </c>
      <c r="G4" s="52"/>
      <c r="H4" s="52"/>
      <c r="I4" s="52"/>
      <c r="J4" s="52"/>
      <c r="K4" s="52"/>
    </row>
    <row r="5" spans="1:11" ht="29.25">
      <c r="A5" s="45" t="s">
        <v>1</v>
      </c>
      <c r="B5" s="46"/>
      <c r="C5" s="51" t="s">
        <v>49</v>
      </c>
      <c r="D5" s="51" t="s">
        <v>50</v>
      </c>
      <c r="E5" s="48"/>
      <c r="F5" s="47" t="s">
        <v>48</v>
      </c>
      <c r="G5" s="47" t="s">
        <v>52</v>
      </c>
      <c r="H5" s="47" t="s">
        <v>51</v>
      </c>
      <c r="I5" s="47" t="s">
        <v>53</v>
      </c>
      <c r="J5" s="47" t="s">
        <v>54</v>
      </c>
      <c r="K5" s="47" t="s">
        <v>55</v>
      </c>
    </row>
    <row r="6" spans="1:11" ht="15.75">
      <c r="A6" s="8"/>
      <c r="B6" s="8"/>
      <c r="C6" s="8"/>
      <c r="D6" s="8"/>
      <c r="E6" s="8"/>
      <c r="F6" s="8"/>
      <c r="G6" s="8"/>
      <c r="H6" s="8"/>
      <c r="I6" s="8"/>
      <c r="J6" s="29"/>
      <c r="K6" s="14"/>
    </row>
    <row r="7" spans="1:13" ht="15.75">
      <c r="A7" s="26" t="s">
        <v>31</v>
      </c>
      <c r="B7" s="26"/>
      <c r="C7" s="27">
        <f>SUM(C10:C28)</f>
        <v>207452303</v>
      </c>
      <c r="D7" s="27">
        <f>SUM(D10:D28)</f>
        <v>990266</v>
      </c>
      <c r="E7" s="28"/>
      <c r="F7" s="29">
        <f aca="true" t="shared" si="0" ref="F7:K7">SUM(F10:F28)</f>
        <v>199909000</v>
      </c>
      <c r="G7" s="29">
        <f t="shared" si="0"/>
        <v>2295510</v>
      </c>
      <c r="H7" s="27">
        <f t="shared" si="0"/>
        <v>1445340</v>
      </c>
      <c r="I7" s="27">
        <f t="shared" si="0"/>
        <v>625820</v>
      </c>
      <c r="J7" s="27">
        <f t="shared" si="0"/>
        <v>425850</v>
      </c>
      <c r="K7" s="29">
        <f t="shared" si="0"/>
        <v>2750783</v>
      </c>
      <c r="L7" s="28"/>
      <c r="M7" s="28"/>
    </row>
    <row r="8" spans="1:13" ht="15.75">
      <c r="A8" s="26"/>
      <c r="B8" s="26"/>
      <c r="C8" s="27"/>
      <c r="D8" s="27"/>
      <c r="E8" s="28"/>
      <c r="F8" s="28"/>
      <c r="G8" s="28"/>
      <c r="H8" s="27"/>
      <c r="I8" s="28"/>
      <c r="J8" s="28"/>
      <c r="K8" s="28"/>
      <c r="L8" s="28"/>
      <c r="M8" s="28"/>
    </row>
    <row r="9" spans="1:13" ht="15.75">
      <c r="A9" s="26" t="s">
        <v>2</v>
      </c>
      <c r="B9" s="26"/>
      <c r="C9" s="27"/>
      <c r="D9" s="27"/>
      <c r="E9" s="28"/>
      <c r="F9" s="27"/>
      <c r="G9" s="27"/>
      <c r="H9" s="27"/>
      <c r="I9" s="27"/>
      <c r="J9" s="27"/>
      <c r="K9" s="27"/>
      <c r="L9" s="28"/>
      <c r="M9" s="28"/>
    </row>
    <row r="10" spans="1:13" ht="15.75">
      <c r="A10" s="26" t="s">
        <v>3</v>
      </c>
      <c r="B10" s="26"/>
      <c r="C10" s="30">
        <f>SUM(F10:K10)</f>
        <v>200365550</v>
      </c>
      <c r="D10" s="30">
        <v>7857</v>
      </c>
      <c r="E10" s="28"/>
      <c r="F10" s="30">
        <v>199908000</v>
      </c>
      <c r="G10" s="30">
        <v>310150</v>
      </c>
      <c r="H10" s="30">
        <v>147400</v>
      </c>
      <c r="I10" s="30">
        <v>0</v>
      </c>
      <c r="J10" s="30">
        <v>0</v>
      </c>
      <c r="K10" s="30">
        <v>0</v>
      </c>
      <c r="L10" s="28"/>
      <c r="M10" s="28"/>
    </row>
    <row r="11" spans="1:13" ht="15.75">
      <c r="A11" s="26" t="s">
        <v>9</v>
      </c>
      <c r="B11" s="26"/>
      <c r="C11" s="31">
        <f>SUM(F11:K11)</f>
        <v>44870</v>
      </c>
      <c r="D11" s="30">
        <v>2204</v>
      </c>
      <c r="E11" s="28"/>
      <c r="F11" s="30">
        <v>0</v>
      </c>
      <c r="G11" s="30">
        <v>11300</v>
      </c>
      <c r="H11" s="30">
        <v>0</v>
      </c>
      <c r="I11" s="30">
        <v>0</v>
      </c>
      <c r="J11" s="30">
        <v>7400</v>
      </c>
      <c r="K11" s="30">
        <v>26170</v>
      </c>
      <c r="L11" s="28"/>
      <c r="M11" s="28"/>
    </row>
    <row r="12" spans="1:13" ht="15.75">
      <c r="A12" s="26" t="s">
        <v>4</v>
      </c>
      <c r="B12" s="26"/>
      <c r="C12" s="30">
        <f>SUM(F12:K12)</f>
        <v>46560</v>
      </c>
      <c r="D12" s="30">
        <v>7565</v>
      </c>
      <c r="E12" s="28"/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46560</v>
      </c>
      <c r="L12" s="28"/>
      <c r="M12" s="28"/>
    </row>
    <row r="13" spans="1:13" ht="15.75">
      <c r="A13" s="26" t="s">
        <v>35</v>
      </c>
      <c r="B13" s="26"/>
      <c r="C13" s="30">
        <v>0</v>
      </c>
      <c r="D13" s="30">
        <v>0</v>
      </c>
      <c r="E13" s="28"/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28"/>
      <c r="M13" s="28"/>
    </row>
    <row r="14" spans="1:13" ht="15.75">
      <c r="A14" s="26" t="s">
        <v>36</v>
      </c>
      <c r="B14" s="26"/>
      <c r="C14" s="30">
        <f>SUM(F14:K14)</f>
        <v>175</v>
      </c>
      <c r="D14" s="30">
        <v>50</v>
      </c>
      <c r="E14" s="28"/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175</v>
      </c>
      <c r="L14" s="28"/>
      <c r="M14" s="28"/>
    </row>
    <row r="15" spans="1:13" ht="15.75">
      <c r="A15" s="26" t="s">
        <v>37</v>
      </c>
      <c r="B15" s="26"/>
      <c r="C15" s="30">
        <v>0</v>
      </c>
      <c r="D15" s="30">
        <v>0</v>
      </c>
      <c r="E15" s="28"/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28"/>
      <c r="M15" s="28"/>
    </row>
    <row r="16" spans="1:13" ht="15.75">
      <c r="A16" s="26"/>
      <c r="B16" s="26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spans="1:13" ht="15.75">
      <c r="A17" s="26" t="s">
        <v>38</v>
      </c>
      <c r="B17" s="26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13" ht="15.75">
      <c r="A18" s="26" t="s">
        <v>39</v>
      </c>
      <c r="B18" s="26"/>
      <c r="C18" s="30">
        <f aca="true" t="shared" si="1" ref="C18:C23">SUM(F18:K18)</f>
        <v>530995</v>
      </c>
      <c r="D18" s="30">
        <v>90456</v>
      </c>
      <c r="E18" s="28"/>
      <c r="F18" s="30">
        <v>1000</v>
      </c>
      <c r="G18" s="30">
        <v>16950</v>
      </c>
      <c r="H18" s="30">
        <v>327690</v>
      </c>
      <c r="I18" s="30">
        <v>0</v>
      </c>
      <c r="J18" s="30">
        <v>5700</v>
      </c>
      <c r="K18" s="30">
        <v>179655</v>
      </c>
      <c r="L18" s="28"/>
      <c r="M18" s="28"/>
    </row>
    <row r="19" spans="1:13" ht="15.75">
      <c r="A19" s="26" t="s">
        <v>40</v>
      </c>
      <c r="B19" s="26"/>
      <c r="C19" s="31">
        <f t="shared" si="1"/>
        <v>1864260</v>
      </c>
      <c r="D19" s="30">
        <v>557732</v>
      </c>
      <c r="E19" s="28"/>
      <c r="F19" s="30">
        <v>0</v>
      </c>
      <c r="G19" s="30">
        <v>0</v>
      </c>
      <c r="H19" s="30">
        <v>57350</v>
      </c>
      <c r="I19" s="30">
        <v>25470</v>
      </c>
      <c r="J19" s="30">
        <v>5200</v>
      </c>
      <c r="K19" s="30">
        <v>1776240</v>
      </c>
      <c r="L19" s="28"/>
      <c r="M19" s="28"/>
    </row>
    <row r="20" spans="1:13" ht="15.75">
      <c r="A20" s="26" t="s">
        <v>41</v>
      </c>
      <c r="B20" s="26"/>
      <c r="C20" s="30">
        <f t="shared" si="1"/>
        <v>509410</v>
      </c>
      <c r="D20" s="30">
        <v>111311</v>
      </c>
      <c r="E20" s="28"/>
      <c r="F20" s="30">
        <v>0</v>
      </c>
      <c r="G20" s="30">
        <v>70900</v>
      </c>
      <c r="H20" s="30">
        <v>2700</v>
      </c>
      <c r="I20" s="30">
        <v>57800</v>
      </c>
      <c r="J20" s="30">
        <v>0</v>
      </c>
      <c r="K20" s="30">
        <v>378010</v>
      </c>
      <c r="L20" s="28"/>
      <c r="M20" s="28"/>
    </row>
    <row r="21" spans="1:13" ht="15.75">
      <c r="A21" s="26" t="s">
        <v>42</v>
      </c>
      <c r="B21" s="26"/>
      <c r="C21" s="30">
        <f t="shared" si="1"/>
        <v>805350</v>
      </c>
      <c r="D21" s="30">
        <v>44410</v>
      </c>
      <c r="E21" s="28"/>
      <c r="F21" s="30">
        <v>0</v>
      </c>
      <c r="G21" s="30">
        <v>0</v>
      </c>
      <c r="H21" s="30">
        <v>618350</v>
      </c>
      <c r="I21" s="30">
        <v>182000</v>
      </c>
      <c r="J21" s="30">
        <v>5000</v>
      </c>
      <c r="K21" s="30">
        <v>0</v>
      </c>
      <c r="L21" s="28"/>
      <c r="M21" s="28"/>
    </row>
    <row r="22" spans="1:13" ht="15.75">
      <c r="A22" s="26" t="s">
        <v>43</v>
      </c>
      <c r="B22" s="26"/>
      <c r="C22" s="30">
        <f t="shared" si="1"/>
        <v>774259</v>
      </c>
      <c r="D22" s="30">
        <v>81707</v>
      </c>
      <c r="E22" s="28"/>
      <c r="F22" s="30">
        <v>0</v>
      </c>
      <c r="G22" s="30">
        <v>0</v>
      </c>
      <c r="H22" s="30">
        <v>44100</v>
      </c>
      <c r="I22" s="30">
        <v>90210</v>
      </c>
      <c r="J22" s="30">
        <v>402550</v>
      </c>
      <c r="K22" s="30">
        <v>237399</v>
      </c>
      <c r="L22" s="28"/>
      <c r="M22" s="28"/>
    </row>
    <row r="23" spans="1:13" ht="15.75">
      <c r="A23" s="26" t="s">
        <v>5</v>
      </c>
      <c r="B23" s="26"/>
      <c r="C23" s="30">
        <f t="shared" si="1"/>
        <v>16520</v>
      </c>
      <c r="D23" s="30">
        <v>4191</v>
      </c>
      <c r="E23" s="28"/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16520</v>
      </c>
      <c r="L23" s="28"/>
      <c r="M23" s="28"/>
    </row>
    <row r="24" spans="1:13" ht="15.75">
      <c r="A24" s="26"/>
      <c r="B24" s="26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3" ht="15.75">
      <c r="A25" s="26" t="s">
        <v>44</v>
      </c>
      <c r="B25" s="26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 ht="15.75">
      <c r="A26" s="26" t="s">
        <v>45</v>
      </c>
      <c r="B26" s="26"/>
      <c r="C26" s="30">
        <f>SUM(F26:K26)</f>
        <v>436144</v>
      </c>
      <c r="D26" s="30">
        <v>47099</v>
      </c>
      <c r="E26" s="28"/>
      <c r="F26" s="30">
        <v>0</v>
      </c>
      <c r="G26" s="30">
        <v>73000</v>
      </c>
      <c r="H26" s="30">
        <v>2750</v>
      </c>
      <c r="I26" s="30">
        <v>270340</v>
      </c>
      <c r="J26" s="30">
        <v>0</v>
      </c>
      <c r="K26" s="30">
        <v>90054</v>
      </c>
      <c r="L26" s="28"/>
      <c r="M26" s="28"/>
    </row>
    <row r="27" spans="1:13" ht="15.75">
      <c r="A27" s="26" t="s">
        <v>6</v>
      </c>
      <c r="B27" s="26"/>
      <c r="C27" s="30">
        <f>SUM(F27:K27)</f>
        <v>245000</v>
      </c>
      <c r="D27" s="30">
        <v>14256</v>
      </c>
      <c r="E27" s="28"/>
      <c r="F27" s="30">
        <v>0</v>
      </c>
      <c r="G27" s="30">
        <v>0</v>
      </c>
      <c r="H27" s="30">
        <v>245000</v>
      </c>
      <c r="I27" s="30">
        <v>0</v>
      </c>
      <c r="J27" s="30">
        <v>0</v>
      </c>
      <c r="K27" s="30">
        <v>0</v>
      </c>
      <c r="L27" s="28"/>
      <c r="M27" s="28"/>
    </row>
    <row r="28" spans="1:13" ht="15.75">
      <c r="A28" s="26" t="s">
        <v>7</v>
      </c>
      <c r="B28" s="26"/>
      <c r="C28" s="30">
        <f>SUM(F28:K28)</f>
        <v>1813210</v>
      </c>
      <c r="D28" s="30">
        <v>21428</v>
      </c>
      <c r="E28" s="28"/>
      <c r="F28" s="30">
        <v>0</v>
      </c>
      <c r="G28" s="30">
        <v>1813210</v>
      </c>
      <c r="H28" s="30">
        <v>0</v>
      </c>
      <c r="I28" s="30">
        <v>0</v>
      </c>
      <c r="J28" s="30">
        <v>0</v>
      </c>
      <c r="K28" s="30">
        <v>0</v>
      </c>
      <c r="L28" s="28"/>
      <c r="M28" s="28"/>
    </row>
    <row r="29" spans="1:13" ht="15.75">
      <c r="A29" s="49"/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28"/>
      <c r="M29" s="28"/>
    </row>
    <row r="30" spans="1:13" ht="15.75">
      <c r="A30" s="14" t="s">
        <v>59</v>
      </c>
      <c r="B30" s="14"/>
      <c r="C30" s="34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3" ht="15.75">
      <c r="A31" s="8"/>
      <c r="B31" s="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3" ht="15.75">
      <c r="A32" s="10" t="s">
        <v>47</v>
      </c>
      <c r="B32" s="8"/>
      <c r="C32" s="27"/>
      <c r="D32" s="27"/>
      <c r="E32" s="28"/>
      <c r="F32" s="27"/>
      <c r="G32" s="27"/>
      <c r="H32" s="28"/>
      <c r="I32" s="28"/>
      <c r="J32" s="28"/>
      <c r="K32" s="28"/>
      <c r="L32" s="28"/>
      <c r="M32" s="28"/>
    </row>
    <row r="33" spans="1:13" ht="15.75">
      <c r="A33" s="8"/>
      <c r="B33" s="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 ht="15.75">
      <c r="A34" s="10" t="s">
        <v>8</v>
      </c>
      <c r="B34" s="8"/>
      <c r="C34" s="27"/>
      <c r="D34" s="27"/>
      <c r="E34" s="27"/>
      <c r="F34" s="27"/>
      <c r="G34" s="27"/>
      <c r="H34" s="28"/>
      <c r="I34" s="28"/>
      <c r="J34" s="28"/>
      <c r="K34" s="28"/>
      <c r="L34" s="28"/>
      <c r="M34" s="28"/>
    </row>
    <row r="35" spans="1:13" ht="15.75">
      <c r="A35" s="10"/>
      <c r="B35" s="8"/>
      <c r="C35" s="27"/>
      <c r="D35" s="27"/>
      <c r="E35" s="28"/>
      <c r="F35" s="28"/>
      <c r="G35" s="28"/>
      <c r="H35" s="28"/>
      <c r="I35" s="28"/>
      <c r="J35" s="28"/>
      <c r="K35" s="28"/>
      <c r="L35" s="28"/>
      <c r="M35" s="28"/>
    </row>
    <row r="36" spans="1:13" ht="15.75">
      <c r="A36" s="8"/>
      <c r="B36" s="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 ht="15.75">
      <c r="A37" s="8"/>
      <c r="B37" s="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3" ht="15.75">
      <c r="A38" s="8"/>
      <c r="B38" s="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</row>
    <row r="39" spans="1:13" ht="15.75">
      <c r="A39" s="8"/>
      <c r="B39" s="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 ht="15.75">
      <c r="A40" s="8"/>
      <c r="B40" s="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 ht="15.75">
      <c r="A41" s="8"/>
      <c r="B41" s="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3" ht="15.75">
      <c r="A42" s="8"/>
      <c r="B42" s="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</row>
    <row r="43" spans="1:13" ht="15.75">
      <c r="A43" s="8"/>
      <c r="B43" s="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</row>
  </sheetData>
  <sheetProtection/>
  <mergeCells count="2">
    <mergeCell ref="C4:D4"/>
    <mergeCell ref="F4:K4"/>
  </mergeCells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A7" sqref="A7"/>
    </sheetView>
  </sheetViews>
  <sheetFormatPr defaultColWidth="8.88671875" defaultRowHeight="15.75"/>
  <cols>
    <col min="1" max="1" width="18.77734375" style="0" customWidth="1"/>
    <col min="2" max="4" width="12.77734375" style="0" customWidth="1"/>
    <col min="5" max="5" width="1.77734375" style="0" customWidth="1"/>
    <col min="6" max="16384" width="12.77734375" style="0" customWidth="1"/>
  </cols>
  <sheetData>
    <row r="1" spans="1:11" ht="20.25">
      <c r="A1" s="36" t="s">
        <v>0</v>
      </c>
      <c r="B1" s="8"/>
      <c r="C1" s="10"/>
      <c r="D1" s="10"/>
      <c r="E1" s="10"/>
      <c r="F1" s="10"/>
      <c r="G1" s="11"/>
      <c r="H1" s="11"/>
      <c r="I1" s="8"/>
      <c r="J1" s="8"/>
      <c r="K1" s="8"/>
    </row>
    <row r="2" spans="1:11" ht="20.25">
      <c r="A2" s="37" t="s">
        <v>60</v>
      </c>
      <c r="B2" s="14"/>
      <c r="C2" s="12"/>
      <c r="D2" s="13"/>
      <c r="E2" s="14"/>
      <c r="F2" s="10"/>
      <c r="G2" s="10"/>
      <c r="H2" s="9"/>
      <c r="I2" s="8"/>
      <c r="J2" s="42"/>
      <c r="K2" s="8"/>
    </row>
    <row r="3" spans="1:11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5.75">
      <c r="A4" s="43"/>
      <c r="B4" s="43"/>
      <c r="C4" s="44" t="s">
        <v>33</v>
      </c>
      <c r="D4" s="44"/>
      <c r="E4" s="43"/>
      <c r="F4" s="52" t="s">
        <v>34</v>
      </c>
      <c r="G4" s="52"/>
      <c r="H4" s="52"/>
      <c r="I4" s="52"/>
      <c r="J4" s="52"/>
      <c r="K4" s="52"/>
    </row>
    <row r="5" spans="1:11" ht="29.25">
      <c r="A5" s="45" t="s">
        <v>1</v>
      </c>
      <c r="B5" s="46"/>
      <c r="C5" s="51" t="s">
        <v>49</v>
      </c>
      <c r="D5" s="51" t="s">
        <v>50</v>
      </c>
      <c r="E5" s="48"/>
      <c r="F5" s="47" t="s">
        <v>48</v>
      </c>
      <c r="G5" s="47" t="s">
        <v>52</v>
      </c>
      <c r="H5" s="47" t="s">
        <v>51</v>
      </c>
      <c r="I5" s="47" t="s">
        <v>53</v>
      </c>
      <c r="J5" s="47" t="s">
        <v>54</v>
      </c>
      <c r="K5" s="47" t="s">
        <v>55</v>
      </c>
    </row>
    <row r="6" spans="1:11" ht="15.75">
      <c r="A6" s="8"/>
      <c r="B6" s="8"/>
      <c r="C6" s="8"/>
      <c r="D6" s="8"/>
      <c r="E6" s="8"/>
      <c r="F6" s="8"/>
      <c r="G6" s="8"/>
      <c r="H6" s="8"/>
      <c r="I6" s="8"/>
      <c r="J6" s="29"/>
      <c r="K6" s="14"/>
    </row>
    <row r="7" spans="1:14" ht="15.75">
      <c r="A7" s="26" t="s">
        <v>31</v>
      </c>
      <c r="B7" s="26"/>
      <c r="C7" s="27">
        <f>SUM(C10:C28)</f>
        <v>218089147</v>
      </c>
      <c r="D7" s="27">
        <f>SUM(D10:D28)</f>
        <v>967424</v>
      </c>
      <c r="E7" s="28"/>
      <c r="F7" s="27">
        <f aca="true" t="shared" si="0" ref="F7:K7">SUM(F10:F28)</f>
        <v>210540740</v>
      </c>
      <c r="G7" s="29">
        <f t="shared" si="0"/>
        <v>3186535</v>
      </c>
      <c r="H7" s="27">
        <f t="shared" si="0"/>
        <v>931475</v>
      </c>
      <c r="I7" s="27">
        <f t="shared" si="0"/>
        <v>548240</v>
      </c>
      <c r="J7" s="27">
        <f t="shared" si="0"/>
        <v>229960</v>
      </c>
      <c r="K7" s="27">
        <f t="shared" si="0"/>
        <v>2652197</v>
      </c>
      <c r="L7" s="28"/>
      <c r="M7" s="28"/>
      <c r="N7" s="8"/>
    </row>
    <row r="8" spans="1:14" ht="15.75">
      <c r="A8" s="26"/>
      <c r="B8" s="26"/>
      <c r="C8" s="27"/>
      <c r="D8" s="27"/>
      <c r="E8" s="28"/>
      <c r="F8" s="28"/>
      <c r="G8" s="28"/>
      <c r="H8" s="27"/>
      <c r="I8" s="28"/>
      <c r="J8" s="28"/>
      <c r="K8" s="28"/>
      <c r="L8" s="28"/>
      <c r="M8" s="28"/>
      <c r="N8" s="8"/>
    </row>
    <row r="9" spans="1:14" ht="15.75">
      <c r="A9" s="26" t="s">
        <v>2</v>
      </c>
      <c r="B9" s="26"/>
      <c r="C9" s="27"/>
      <c r="D9" s="27"/>
      <c r="E9" s="28"/>
      <c r="F9" s="27"/>
      <c r="G9" s="27"/>
      <c r="H9" s="27"/>
      <c r="I9" s="27"/>
      <c r="J9" s="27"/>
      <c r="K9" s="27"/>
      <c r="L9" s="28"/>
      <c r="M9" s="28"/>
      <c r="N9" s="8"/>
    </row>
    <row r="10" spans="1:14" ht="15.75">
      <c r="A10" s="26" t="s">
        <v>3</v>
      </c>
      <c r="B10" s="26"/>
      <c r="C10" s="30">
        <f aca="true" t="shared" si="1" ref="C10:C15">SUM(F10:K10)</f>
        <v>210548685</v>
      </c>
      <c r="D10" s="30">
        <v>5977</v>
      </c>
      <c r="E10" s="28"/>
      <c r="F10" s="30">
        <v>209988000</v>
      </c>
      <c r="G10" s="30">
        <v>482900</v>
      </c>
      <c r="H10" s="30">
        <v>77785</v>
      </c>
      <c r="I10" s="30">
        <v>0</v>
      </c>
      <c r="J10" s="30">
        <v>0</v>
      </c>
      <c r="K10" s="30">
        <v>0</v>
      </c>
      <c r="L10" s="28"/>
      <c r="M10" s="28"/>
      <c r="N10" s="8"/>
    </row>
    <row r="11" spans="1:14" ht="15.75">
      <c r="A11" s="26" t="s">
        <v>9</v>
      </c>
      <c r="B11" s="26"/>
      <c r="C11" s="31">
        <f t="shared" si="1"/>
        <v>587400</v>
      </c>
      <c r="D11" s="30">
        <v>2444</v>
      </c>
      <c r="E11" s="28"/>
      <c r="F11" s="30">
        <v>543000</v>
      </c>
      <c r="G11" s="30">
        <v>21700</v>
      </c>
      <c r="H11" s="30">
        <v>0</v>
      </c>
      <c r="I11" s="30">
        <v>0</v>
      </c>
      <c r="J11" s="30">
        <v>0</v>
      </c>
      <c r="K11" s="30">
        <v>22700</v>
      </c>
      <c r="L11" s="28"/>
      <c r="M11" s="28"/>
      <c r="N11" s="8"/>
    </row>
    <row r="12" spans="1:14" ht="15.75">
      <c r="A12" s="26" t="s">
        <v>4</v>
      </c>
      <c r="B12" s="26"/>
      <c r="C12" s="30">
        <f t="shared" si="1"/>
        <v>158560</v>
      </c>
      <c r="D12" s="30">
        <v>14314</v>
      </c>
      <c r="E12" s="28"/>
      <c r="F12" s="30">
        <v>0</v>
      </c>
      <c r="G12" s="30">
        <v>0</v>
      </c>
      <c r="H12" s="30">
        <v>49000</v>
      </c>
      <c r="I12" s="30">
        <v>0</v>
      </c>
      <c r="J12" s="30">
        <v>0</v>
      </c>
      <c r="K12" s="30">
        <v>109560</v>
      </c>
      <c r="L12" s="28"/>
      <c r="M12" s="28"/>
      <c r="N12" s="8"/>
    </row>
    <row r="13" spans="1:14" ht="15.75">
      <c r="A13" s="26" t="s">
        <v>35</v>
      </c>
      <c r="B13" s="26"/>
      <c r="C13" s="30">
        <v>0</v>
      </c>
      <c r="D13" s="30">
        <v>0</v>
      </c>
      <c r="E13" s="28"/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28"/>
      <c r="M13" s="28"/>
      <c r="N13" s="32"/>
    </row>
    <row r="14" spans="1:14" ht="15.75">
      <c r="A14" s="26" t="s">
        <v>36</v>
      </c>
      <c r="B14" s="26"/>
      <c r="C14" s="30">
        <f t="shared" si="1"/>
        <v>367</v>
      </c>
      <c r="D14" s="30">
        <v>122</v>
      </c>
      <c r="E14" s="28"/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367</v>
      </c>
      <c r="L14" s="28"/>
      <c r="M14" s="28"/>
      <c r="N14" s="32"/>
    </row>
    <row r="15" spans="1:14" ht="15.75">
      <c r="A15" s="26" t="s">
        <v>37</v>
      </c>
      <c r="B15" s="26"/>
      <c r="C15" s="30">
        <f t="shared" si="1"/>
        <v>2500</v>
      </c>
      <c r="D15" s="30">
        <v>500</v>
      </c>
      <c r="E15" s="28"/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2500</v>
      </c>
      <c r="L15" s="28"/>
      <c r="M15" s="28"/>
      <c r="N15" s="8"/>
    </row>
    <row r="16" spans="1:14" ht="15.75">
      <c r="A16" s="26"/>
      <c r="B16" s="26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8"/>
    </row>
    <row r="17" spans="1:14" ht="15.75">
      <c r="A17" s="26" t="s">
        <v>38</v>
      </c>
      <c r="B17" s="26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8"/>
    </row>
    <row r="18" spans="1:14" ht="15.75">
      <c r="A18" s="26" t="s">
        <v>39</v>
      </c>
      <c r="B18" s="26"/>
      <c r="C18" s="30">
        <f aca="true" t="shared" si="2" ref="C18:C23">SUM(F18:K18)</f>
        <v>589765</v>
      </c>
      <c r="D18" s="30">
        <v>82458</v>
      </c>
      <c r="E18" s="28"/>
      <c r="F18" s="30">
        <v>3850</v>
      </c>
      <c r="G18" s="30">
        <v>63835</v>
      </c>
      <c r="H18" s="30">
        <v>314890</v>
      </c>
      <c r="I18" s="30">
        <v>10670</v>
      </c>
      <c r="J18" s="30">
        <v>16910</v>
      </c>
      <c r="K18" s="30">
        <v>179610</v>
      </c>
      <c r="L18" s="28"/>
      <c r="M18" s="28"/>
      <c r="N18" s="8"/>
    </row>
    <row r="19" spans="1:14" ht="15.75">
      <c r="A19" s="26" t="s">
        <v>40</v>
      </c>
      <c r="B19" s="26"/>
      <c r="C19" s="31">
        <f t="shared" si="2"/>
        <v>1886645</v>
      </c>
      <c r="D19" s="30">
        <v>574561</v>
      </c>
      <c r="E19" s="28"/>
      <c r="F19" s="30">
        <v>0</v>
      </c>
      <c r="G19" s="30">
        <v>0</v>
      </c>
      <c r="H19" s="30">
        <v>45710</v>
      </c>
      <c r="I19" s="30">
        <v>22550</v>
      </c>
      <c r="J19" s="30">
        <v>53840</v>
      </c>
      <c r="K19" s="30">
        <v>1764545</v>
      </c>
      <c r="L19" s="28"/>
      <c r="M19" s="28"/>
      <c r="N19" s="8"/>
    </row>
    <row r="20" spans="1:14" ht="15.75">
      <c r="A20" s="26" t="s">
        <v>41</v>
      </c>
      <c r="B20" s="26"/>
      <c r="C20" s="30">
        <f t="shared" si="2"/>
        <v>571775</v>
      </c>
      <c r="D20" s="30">
        <v>111302</v>
      </c>
      <c r="E20" s="28"/>
      <c r="F20" s="30">
        <v>0</v>
      </c>
      <c r="G20" s="30">
        <v>132800</v>
      </c>
      <c r="H20" s="30">
        <v>0</v>
      </c>
      <c r="I20" s="30">
        <v>55200</v>
      </c>
      <c r="J20" s="30">
        <v>3000</v>
      </c>
      <c r="K20" s="30">
        <v>380775</v>
      </c>
      <c r="L20" s="28"/>
      <c r="M20" s="28"/>
      <c r="N20" s="8"/>
    </row>
    <row r="21" spans="1:14" ht="15.75">
      <c r="A21" s="26" t="s">
        <v>42</v>
      </c>
      <c r="B21" s="26"/>
      <c r="C21" s="30">
        <f t="shared" si="2"/>
        <v>852890</v>
      </c>
      <c r="D21" s="30">
        <v>55826</v>
      </c>
      <c r="E21" s="28"/>
      <c r="F21" s="30">
        <v>0</v>
      </c>
      <c r="G21" s="30">
        <v>563200</v>
      </c>
      <c r="H21" s="30">
        <v>269690</v>
      </c>
      <c r="I21" s="30">
        <v>20000</v>
      </c>
      <c r="J21" s="30">
        <v>0</v>
      </c>
      <c r="K21" s="30">
        <v>0</v>
      </c>
      <c r="L21" s="28"/>
      <c r="M21" s="28"/>
      <c r="N21" s="8"/>
    </row>
    <row r="22" spans="1:14" ht="15.75">
      <c r="A22" s="26" t="s">
        <v>43</v>
      </c>
      <c r="B22" s="26"/>
      <c r="C22" s="30">
        <f t="shared" si="2"/>
        <v>385210</v>
      </c>
      <c r="D22" s="30">
        <v>39960</v>
      </c>
      <c r="E22" s="28"/>
      <c r="F22" s="30">
        <v>0</v>
      </c>
      <c r="G22" s="30">
        <v>0</v>
      </c>
      <c r="H22" s="30">
        <v>0</v>
      </c>
      <c r="I22" s="30">
        <v>157590</v>
      </c>
      <c r="J22" s="30">
        <v>70940</v>
      </c>
      <c r="K22" s="30">
        <v>156680</v>
      </c>
      <c r="L22" s="28"/>
      <c r="M22" s="28"/>
      <c r="N22" s="8"/>
    </row>
    <row r="23" spans="1:14" ht="15.75">
      <c r="A23" s="26" t="s">
        <v>5</v>
      </c>
      <c r="B23" s="26"/>
      <c r="C23" s="30">
        <f t="shared" si="2"/>
        <v>16010</v>
      </c>
      <c r="D23" s="30">
        <v>4147</v>
      </c>
      <c r="E23" s="28"/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16010</v>
      </c>
      <c r="L23" s="28"/>
      <c r="M23" s="28"/>
      <c r="N23" s="8"/>
    </row>
    <row r="24" spans="1:14" ht="15.75">
      <c r="A24" s="26"/>
      <c r="B24" s="26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8"/>
    </row>
    <row r="25" spans="1:14" ht="15.75">
      <c r="A25" s="26" t="s">
        <v>44</v>
      </c>
      <c r="B25" s="26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8"/>
    </row>
    <row r="26" spans="1:14" ht="15.75">
      <c r="A26" s="26" t="s">
        <v>45</v>
      </c>
      <c r="B26" s="26"/>
      <c r="C26" s="30">
        <f>SUM(F26:K26)</f>
        <v>397540</v>
      </c>
      <c r="D26" s="30">
        <v>35335</v>
      </c>
      <c r="E26" s="28"/>
      <c r="F26" s="30">
        <v>5890</v>
      </c>
      <c r="G26" s="30">
        <v>95200</v>
      </c>
      <c r="H26" s="30">
        <v>19400</v>
      </c>
      <c r="I26" s="30">
        <v>172330</v>
      </c>
      <c r="J26" s="30">
        <v>85270</v>
      </c>
      <c r="K26" s="30">
        <v>19450</v>
      </c>
      <c r="L26" s="28"/>
      <c r="M26" s="28"/>
      <c r="N26" s="8"/>
    </row>
    <row r="27" spans="1:14" ht="15.75">
      <c r="A27" s="26" t="s">
        <v>6</v>
      </c>
      <c r="B27" s="26"/>
      <c r="C27" s="30">
        <f>SUM(F27:K27)</f>
        <v>264900</v>
      </c>
      <c r="D27" s="30">
        <v>19692</v>
      </c>
      <c r="E27" s="28"/>
      <c r="F27" s="30">
        <v>0</v>
      </c>
      <c r="G27" s="30">
        <v>0</v>
      </c>
      <c r="H27" s="30">
        <v>155000</v>
      </c>
      <c r="I27" s="30">
        <v>109900</v>
      </c>
      <c r="J27" s="30">
        <v>0</v>
      </c>
      <c r="K27" s="30">
        <v>0</v>
      </c>
      <c r="L27" s="28"/>
      <c r="M27" s="28"/>
      <c r="N27" s="8"/>
    </row>
    <row r="28" spans="1:14" ht="15.75">
      <c r="A28" s="26" t="s">
        <v>7</v>
      </c>
      <c r="B28" s="26"/>
      <c r="C28" s="30">
        <f>SUM(F28:K28)</f>
        <v>1826900</v>
      </c>
      <c r="D28" s="30">
        <v>20786</v>
      </c>
      <c r="E28" s="28"/>
      <c r="F28" s="30">
        <v>0</v>
      </c>
      <c r="G28" s="30">
        <v>1826900</v>
      </c>
      <c r="H28" s="30">
        <v>0</v>
      </c>
      <c r="I28" s="30">
        <v>0</v>
      </c>
      <c r="J28" s="30">
        <v>0</v>
      </c>
      <c r="K28" s="30">
        <v>0</v>
      </c>
      <c r="L28" s="28"/>
      <c r="M28" s="28"/>
      <c r="N28" s="8"/>
    </row>
    <row r="29" spans="1:14" ht="15.75">
      <c r="A29" s="49"/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28"/>
      <c r="M29" s="28"/>
      <c r="N29" s="8"/>
    </row>
    <row r="30" spans="1:14" ht="15.75">
      <c r="A30" s="14" t="s">
        <v>61</v>
      </c>
      <c r="B30" s="14"/>
      <c r="C30" s="34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8"/>
    </row>
    <row r="31" spans="1:14" ht="15.75">
      <c r="A31" s="8"/>
      <c r="B31" s="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8"/>
    </row>
    <row r="32" spans="1:14" ht="15.75">
      <c r="A32" s="10" t="s">
        <v>47</v>
      </c>
      <c r="B32" s="8"/>
      <c r="C32" s="27"/>
      <c r="D32" s="27"/>
      <c r="E32" s="28"/>
      <c r="F32" s="27"/>
      <c r="G32" s="27"/>
      <c r="H32" s="28"/>
      <c r="I32" s="28"/>
      <c r="J32" s="28"/>
      <c r="K32" s="28"/>
      <c r="L32" s="28"/>
      <c r="M32" s="28"/>
      <c r="N32" s="8"/>
    </row>
    <row r="33" spans="1:14" ht="15.75">
      <c r="A33" s="8"/>
      <c r="B33" s="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8"/>
    </row>
    <row r="34" spans="1:14" ht="15.75">
      <c r="A34" s="10" t="s">
        <v>8</v>
      </c>
      <c r="B34" s="8"/>
      <c r="C34" s="27"/>
      <c r="D34" s="27"/>
      <c r="E34" s="27"/>
      <c r="F34" s="27"/>
      <c r="G34" s="27"/>
      <c r="H34" s="28"/>
      <c r="I34" s="28"/>
      <c r="J34" s="28"/>
      <c r="K34" s="28"/>
      <c r="L34" s="28"/>
      <c r="M34" s="28"/>
      <c r="N34" s="8"/>
    </row>
    <row r="35" spans="1:14" ht="15.75">
      <c r="A35" s="10"/>
      <c r="B35" s="8"/>
      <c r="C35" s="27"/>
      <c r="D35" s="27"/>
      <c r="E35" s="28"/>
      <c r="F35" s="28"/>
      <c r="G35" s="28"/>
      <c r="H35" s="28"/>
      <c r="I35" s="28"/>
      <c r="J35" s="28"/>
      <c r="K35" s="28"/>
      <c r="L35" s="28"/>
      <c r="M35" s="28"/>
      <c r="N35" s="8"/>
    </row>
    <row r="36" spans="1:14" ht="15.75">
      <c r="A36" s="8"/>
      <c r="B36" s="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8"/>
    </row>
    <row r="37" spans="1:14" ht="15.75">
      <c r="A37" s="8"/>
      <c r="B37" s="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8"/>
    </row>
    <row r="38" spans="1:14" ht="15.75">
      <c r="A38" s="8"/>
      <c r="B38" s="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8"/>
    </row>
    <row r="39" spans="1:14" ht="15.75">
      <c r="A39" s="8"/>
      <c r="B39" s="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8"/>
    </row>
    <row r="40" spans="1:14" ht="15.75">
      <c r="A40" s="8"/>
      <c r="B40" s="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8"/>
    </row>
    <row r="41" spans="1:14" ht="15.75">
      <c r="A41" s="8"/>
      <c r="B41" s="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8"/>
    </row>
    <row r="42" spans="1:14" ht="15.75">
      <c r="A42" s="8"/>
      <c r="B42" s="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8"/>
    </row>
    <row r="43" spans="1:14" ht="15.75">
      <c r="A43" s="8"/>
      <c r="B43" s="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8"/>
    </row>
    <row r="44" spans="1:14" ht="15.75">
      <c r="A44" s="8"/>
      <c r="B44" s="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8"/>
    </row>
    <row r="45" spans="1:14" ht="15.75">
      <c r="A45" s="8"/>
      <c r="B45" s="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8"/>
    </row>
    <row r="46" spans="1:14" ht="15.75">
      <c r="A46" s="8"/>
      <c r="B46" s="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8"/>
    </row>
    <row r="47" spans="1:14" ht="15.75">
      <c r="A47" s="8"/>
      <c r="B47" s="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8"/>
    </row>
  </sheetData>
  <sheetProtection/>
  <mergeCells count="2">
    <mergeCell ref="C4:D4"/>
    <mergeCell ref="F4:K4"/>
  </mergeCells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PageLayoutView="0" workbookViewId="0" topLeftCell="A1">
      <selection activeCell="A7" sqref="A7"/>
    </sheetView>
  </sheetViews>
  <sheetFormatPr defaultColWidth="8.88671875" defaultRowHeight="15.75"/>
  <cols>
    <col min="1" max="1" width="18.77734375" style="0" customWidth="1"/>
    <col min="2" max="4" width="12.77734375" style="0" customWidth="1"/>
    <col min="5" max="5" width="1.77734375" style="0" customWidth="1"/>
    <col min="6" max="16384" width="12.77734375" style="0" customWidth="1"/>
  </cols>
  <sheetData>
    <row r="1" spans="1:11" ht="20.25">
      <c r="A1" s="36" t="s">
        <v>0</v>
      </c>
      <c r="B1" s="8"/>
      <c r="C1" s="10"/>
      <c r="D1" s="10"/>
      <c r="E1" s="10"/>
      <c r="F1" s="10"/>
      <c r="G1" s="11"/>
      <c r="H1" s="11"/>
      <c r="I1" s="8"/>
      <c r="J1" s="8"/>
      <c r="K1" s="8"/>
    </row>
    <row r="2" spans="1:11" ht="20.25">
      <c r="A2" s="37" t="s">
        <v>62</v>
      </c>
      <c r="B2" s="14"/>
      <c r="C2" s="12"/>
      <c r="D2" s="13"/>
      <c r="E2" s="14"/>
      <c r="F2" s="10"/>
      <c r="G2" s="10"/>
      <c r="H2" s="9"/>
      <c r="I2" s="8"/>
      <c r="J2" s="42"/>
      <c r="K2" s="8"/>
    </row>
    <row r="3" spans="1:11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5.75">
      <c r="A4" s="43"/>
      <c r="B4" s="43"/>
      <c r="C4" s="44" t="s">
        <v>33</v>
      </c>
      <c r="D4" s="44"/>
      <c r="E4" s="43"/>
      <c r="F4" s="52" t="s">
        <v>34</v>
      </c>
      <c r="G4" s="52"/>
      <c r="H4" s="52"/>
      <c r="I4" s="52"/>
      <c r="J4" s="52"/>
      <c r="K4" s="52"/>
    </row>
    <row r="5" spans="1:11" ht="29.25">
      <c r="A5" s="45" t="s">
        <v>1</v>
      </c>
      <c r="B5" s="46"/>
      <c r="C5" s="51" t="s">
        <v>49</v>
      </c>
      <c r="D5" s="51" t="s">
        <v>50</v>
      </c>
      <c r="E5" s="48"/>
      <c r="F5" s="47" t="s">
        <v>48</v>
      </c>
      <c r="G5" s="47" t="s">
        <v>52</v>
      </c>
      <c r="H5" s="47" t="s">
        <v>51</v>
      </c>
      <c r="I5" s="47" t="s">
        <v>53</v>
      </c>
      <c r="J5" s="47" t="s">
        <v>54</v>
      </c>
      <c r="K5" s="47" t="s">
        <v>55</v>
      </c>
    </row>
    <row r="6" spans="1:11" ht="15.75">
      <c r="A6" s="8"/>
      <c r="B6" s="8"/>
      <c r="C6" s="8"/>
      <c r="D6" s="8"/>
      <c r="E6" s="8"/>
      <c r="F6" s="8"/>
      <c r="G6" s="8"/>
      <c r="H6" s="8"/>
      <c r="I6" s="8"/>
      <c r="J6" s="29"/>
      <c r="K6" s="14"/>
    </row>
    <row r="7" spans="1:12" ht="15.75">
      <c r="A7" s="26" t="s">
        <v>31</v>
      </c>
      <c r="B7" s="26"/>
      <c r="C7" s="27">
        <f>SUM(C10:C28)</f>
        <v>216796445</v>
      </c>
      <c r="D7" s="27">
        <f>SUM(D10:D28)</f>
        <v>908955</v>
      </c>
      <c r="E7" s="28"/>
      <c r="F7" s="27">
        <f aca="true" t="shared" si="0" ref="F7:K7">SUM(F10:F28)</f>
        <v>208212550</v>
      </c>
      <c r="G7" s="29">
        <f t="shared" si="0"/>
        <v>3258145</v>
      </c>
      <c r="H7" s="27">
        <f t="shared" si="0"/>
        <v>1604760</v>
      </c>
      <c r="I7" s="27">
        <f t="shared" si="0"/>
        <v>1146030</v>
      </c>
      <c r="J7" s="27">
        <f t="shared" si="0"/>
        <v>117870</v>
      </c>
      <c r="K7" s="27">
        <f t="shared" si="0"/>
        <v>2457090</v>
      </c>
      <c r="L7" s="28"/>
    </row>
    <row r="8" spans="1:12" ht="15.75">
      <c r="A8" s="26"/>
      <c r="B8" s="26"/>
      <c r="C8" s="27"/>
      <c r="D8" s="27"/>
      <c r="E8" s="28"/>
      <c r="F8" s="28"/>
      <c r="G8" s="28"/>
      <c r="H8" s="27"/>
      <c r="I8" s="28"/>
      <c r="J8" s="28"/>
      <c r="K8" s="28"/>
      <c r="L8" s="28"/>
    </row>
    <row r="9" spans="1:12" ht="15.75">
      <c r="A9" s="26" t="s">
        <v>2</v>
      </c>
      <c r="B9" s="26"/>
      <c r="C9" s="27"/>
      <c r="D9" s="27"/>
      <c r="E9" s="28"/>
      <c r="F9" s="27"/>
      <c r="G9" s="27"/>
      <c r="H9" s="27"/>
      <c r="I9" s="27"/>
      <c r="J9" s="27"/>
      <c r="K9" s="27"/>
      <c r="L9" s="28"/>
    </row>
    <row r="10" spans="1:12" ht="15.75">
      <c r="A10" s="26" t="s">
        <v>3</v>
      </c>
      <c r="B10" s="26"/>
      <c r="C10" s="30">
        <f aca="true" t="shared" si="1" ref="C10:C15">SUM(F10:K10)</f>
        <v>208485555</v>
      </c>
      <c r="D10" s="30">
        <v>12836</v>
      </c>
      <c r="E10" s="28"/>
      <c r="F10" s="30">
        <v>207766000</v>
      </c>
      <c r="G10" s="30">
        <v>464555</v>
      </c>
      <c r="H10" s="30">
        <v>255000</v>
      </c>
      <c r="I10" s="30">
        <v>0</v>
      </c>
      <c r="J10" s="30">
        <v>0</v>
      </c>
      <c r="K10" s="30">
        <v>0</v>
      </c>
      <c r="L10" s="28"/>
    </row>
    <row r="11" spans="1:12" ht="15.75">
      <c r="A11" s="26" t="s">
        <v>9</v>
      </c>
      <c r="B11" s="26"/>
      <c r="C11" s="31">
        <f t="shared" si="1"/>
        <v>638290</v>
      </c>
      <c r="D11" s="30">
        <v>2526</v>
      </c>
      <c r="E11" s="28"/>
      <c r="F11" s="30">
        <v>445000</v>
      </c>
      <c r="G11" s="30">
        <v>158400</v>
      </c>
      <c r="H11" s="30">
        <v>11390</v>
      </c>
      <c r="I11" s="30">
        <v>0</v>
      </c>
      <c r="J11" s="30">
        <v>0</v>
      </c>
      <c r="K11" s="30">
        <v>23500</v>
      </c>
      <c r="L11" s="28"/>
    </row>
    <row r="12" spans="1:12" ht="15.75">
      <c r="A12" s="26" t="s">
        <v>4</v>
      </c>
      <c r="B12" s="26"/>
      <c r="C12" s="30">
        <f t="shared" si="1"/>
        <v>106160</v>
      </c>
      <c r="D12" s="30">
        <v>9015</v>
      </c>
      <c r="E12" s="28"/>
      <c r="F12" s="30">
        <v>0</v>
      </c>
      <c r="G12" s="30">
        <v>0</v>
      </c>
      <c r="H12" s="30">
        <v>0</v>
      </c>
      <c r="I12" s="30">
        <v>20000</v>
      </c>
      <c r="J12" s="30">
        <v>0</v>
      </c>
      <c r="K12" s="30">
        <v>86160</v>
      </c>
      <c r="L12" s="28"/>
    </row>
    <row r="13" spans="1:12" ht="15.75">
      <c r="A13" s="26" t="s">
        <v>35</v>
      </c>
      <c r="B13" s="26"/>
      <c r="C13" s="30">
        <f t="shared" si="1"/>
        <v>8340</v>
      </c>
      <c r="D13" s="30">
        <v>381</v>
      </c>
      <c r="E13" s="28"/>
      <c r="F13" s="30">
        <v>800</v>
      </c>
      <c r="G13" s="30">
        <v>2210</v>
      </c>
      <c r="H13" s="30">
        <v>1530</v>
      </c>
      <c r="I13" s="30">
        <v>200</v>
      </c>
      <c r="J13" s="30">
        <v>1200</v>
      </c>
      <c r="K13" s="30">
        <v>2400</v>
      </c>
      <c r="L13" s="28"/>
    </row>
    <row r="14" spans="1:12" ht="15.75">
      <c r="A14" s="26" t="s">
        <v>36</v>
      </c>
      <c r="B14" s="26"/>
      <c r="C14" s="30">
        <f t="shared" si="1"/>
        <v>840</v>
      </c>
      <c r="D14" s="30">
        <v>187</v>
      </c>
      <c r="E14" s="28"/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840</v>
      </c>
      <c r="L14" s="28"/>
    </row>
    <row r="15" spans="1:12" ht="15.75">
      <c r="A15" s="26" t="s">
        <v>37</v>
      </c>
      <c r="B15" s="26"/>
      <c r="C15" s="30">
        <f t="shared" si="1"/>
        <v>3000</v>
      </c>
      <c r="D15" s="30">
        <v>600</v>
      </c>
      <c r="E15" s="28"/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3000</v>
      </c>
      <c r="L15" s="28"/>
    </row>
    <row r="16" spans="1:12" ht="15.75">
      <c r="A16" s="26"/>
      <c r="B16" s="26"/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12" ht="15.75">
      <c r="A17" s="26" t="s">
        <v>38</v>
      </c>
      <c r="B17" s="26"/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1:12" ht="15.75">
      <c r="A18" s="26" t="s">
        <v>39</v>
      </c>
      <c r="B18" s="26"/>
      <c r="C18" s="30">
        <f aca="true" t="shared" si="2" ref="C18:C23">SUM(F18:K18)</f>
        <v>546930</v>
      </c>
      <c r="D18" s="30">
        <v>63394</v>
      </c>
      <c r="E18" s="28"/>
      <c r="F18" s="30">
        <v>750</v>
      </c>
      <c r="G18" s="30">
        <v>91630</v>
      </c>
      <c r="H18" s="30">
        <v>279940</v>
      </c>
      <c r="I18" s="30">
        <v>20760</v>
      </c>
      <c r="J18" s="30">
        <v>25700</v>
      </c>
      <c r="K18" s="30">
        <v>128150</v>
      </c>
      <c r="L18" s="28"/>
    </row>
    <row r="19" spans="1:12" ht="15.75">
      <c r="A19" s="26" t="s">
        <v>40</v>
      </c>
      <c r="B19" s="26"/>
      <c r="C19" s="31">
        <f t="shared" si="2"/>
        <v>2032675</v>
      </c>
      <c r="D19" s="30">
        <v>540309</v>
      </c>
      <c r="E19" s="28"/>
      <c r="F19" s="30">
        <v>0</v>
      </c>
      <c r="G19" s="30">
        <v>193430</v>
      </c>
      <c r="H19" s="30">
        <v>88350</v>
      </c>
      <c r="I19" s="30">
        <v>37600</v>
      </c>
      <c r="J19" s="30">
        <v>5200</v>
      </c>
      <c r="K19" s="30">
        <v>1708095</v>
      </c>
      <c r="L19" s="28"/>
    </row>
    <row r="20" spans="1:12" ht="15.75">
      <c r="A20" s="26" t="s">
        <v>41</v>
      </c>
      <c r="B20" s="26"/>
      <c r="C20" s="30">
        <f t="shared" si="2"/>
        <v>537305</v>
      </c>
      <c r="D20" s="30">
        <v>112511</v>
      </c>
      <c r="E20" s="28"/>
      <c r="F20" s="30">
        <v>0</v>
      </c>
      <c r="G20" s="30">
        <v>102700</v>
      </c>
      <c r="H20" s="30">
        <v>4100</v>
      </c>
      <c r="I20" s="30">
        <v>47200</v>
      </c>
      <c r="J20" s="30">
        <v>0</v>
      </c>
      <c r="K20" s="30">
        <v>383305</v>
      </c>
      <c r="L20" s="28"/>
    </row>
    <row r="21" spans="1:12" ht="15.75">
      <c r="A21" s="26" t="s">
        <v>42</v>
      </c>
      <c r="B21" s="26"/>
      <c r="C21" s="30">
        <f t="shared" si="2"/>
        <v>760610</v>
      </c>
      <c r="D21" s="30">
        <v>38096</v>
      </c>
      <c r="E21" s="28"/>
      <c r="F21" s="30">
        <v>0</v>
      </c>
      <c r="G21" s="30">
        <v>0</v>
      </c>
      <c r="H21" s="30">
        <v>574550</v>
      </c>
      <c r="I21" s="30">
        <v>186060</v>
      </c>
      <c r="J21" s="30">
        <v>0</v>
      </c>
      <c r="K21" s="30">
        <v>0</v>
      </c>
      <c r="L21" s="28"/>
    </row>
    <row r="22" spans="1:12" ht="15.75">
      <c r="A22" s="26" t="s">
        <v>43</v>
      </c>
      <c r="B22" s="26"/>
      <c r="C22" s="30">
        <f t="shared" si="2"/>
        <v>796950</v>
      </c>
      <c r="D22" s="30">
        <v>53334</v>
      </c>
      <c r="E22" s="28"/>
      <c r="F22" s="30">
        <v>0</v>
      </c>
      <c r="G22" s="30">
        <v>0</v>
      </c>
      <c r="H22" s="30">
        <v>138900</v>
      </c>
      <c r="I22" s="30">
        <v>517050</v>
      </c>
      <c r="J22" s="30">
        <v>39200</v>
      </c>
      <c r="K22" s="30">
        <v>101800</v>
      </c>
      <c r="L22" s="28"/>
    </row>
    <row r="23" spans="1:12" ht="15.75">
      <c r="A23" s="26" t="s">
        <v>5</v>
      </c>
      <c r="B23" s="26"/>
      <c r="C23" s="30">
        <f t="shared" si="2"/>
        <v>18540</v>
      </c>
      <c r="D23" s="30">
        <v>5051</v>
      </c>
      <c r="E23" s="28"/>
      <c r="F23" s="30">
        <v>0</v>
      </c>
      <c r="G23" s="30">
        <v>0</v>
      </c>
      <c r="H23" s="30">
        <v>0</v>
      </c>
      <c r="I23" s="30">
        <v>0</v>
      </c>
      <c r="J23" s="30">
        <v>1500</v>
      </c>
      <c r="K23" s="30">
        <v>17040</v>
      </c>
      <c r="L23" s="28"/>
    </row>
    <row r="24" spans="1:12" ht="15.75">
      <c r="A24" s="26"/>
      <c r="B24" s="26"/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spans="1:12" ht="15.75">
      <c r="A25" s="26" t="s">
        <v>44</v>
      </c>
      <c r="B25" s="26"/>
      <c r="C25" s="28"/>
      <c r="D25" s="28"/>
      <c r="E25" s="28"/>
      <c r="F25" s="28"/>
      <c r="G25" s="28"/>
      <c r="H25" s="28"/>
      <c r="I25" s="28"/>
      <c r="J25" s="28"/>
      <c r="K25" s="28"/>
      <c r="L25" s="28"/>
    </row>
    <row r="26" spans="1:12" ht="15.75">
      <c r="A26" s="26" t="s">
        <v>45</v>
      </c>
      <c r="B26" s="26"/>
      <c r="C26" s="30">
        <f>SUM(F26:K26)</f>
        <v>774030</v>
      </c>
      <c r="D26" s="30">
        <v>37588</v>
      </c>
      <c r="E26" s="28"/>
      <c r="F26" s="30">
        <v>0</v>
      </c>
      <c r="G26" s="30">
        <v>408000</v>
      </c>
      <c r="H26" s="30">
        <v>1000</v>
      </c>
      <c r="I26" s="30">
        <v>317160</v>
      </c>
      <c r="J26" s="30">
        <v>45070</v>
      </c>
      <c r="K26" s="30">
        <v>2800</v>
      </c>
      <c r="L26" s="28"/>
    </row>
    <row r="27" spans="1:12" ht="15.75">
      <c r="A27" s="26" t="s">
        <v>6</v>
      </c>
      <c r="B27" s="26"/>
      <c r="C27" s="30">
        <f>SUM(F27:K27)</f>
        <v>250000</v>
      </c>
      <c r="D27" s="30">
        <v>13658</v>
      </c>
      <c r="E27" s="28"/>
      <c r="F27" s="30">
        <v>0</v>
      </c>
      <c r="G27" s="30">
        <v>0</v>
      </c>
      <c r="H27" s="30">
        <v>250000</v>
      </c>
      <c r="I27" s="30">
        <v>0</v>
      </c>
      <c r="J27" s="30">
        <v>0</v>
      </c>
      <c r="K27" s="30">
        <v>0</v>
      </c>
      <c r="L27" s="28"/>
    </row>
    <row r="28" spans="1:12" ht="15.75">
      <c r="A28" s="26" t="s">
        <v>7</v>
      </c>
      <c r="B28" s="26"/>
      <c r="C28" s="30">
        <f>SUM(F28:K28)</f>
        <v>1837220</v>
      </c>
      <c r="D28" s="30">
        <v>19469</v>
      </c>
      <c r="E28" s="28"/>
      <c r="F28" s="30">
        <v>0</v>
      </c>
      <c r="G28" s="30">
        <v>1837220</v>
      </c>
      <c r="H28" s="30">
        <v>0</v>
      </c>
      <c r="I28" s="30">
        <v>0</v>
      </c>
      <c r="J28" s="30">
        <v>0</v>
      </c>
      <c r="K28" s="30">
        <v>0</v>
      </c>
      <c r="L28" s="28"/>
    </row>
    <row r="29" spans="1:12" ht="15.75">
      <c r="A29" s="49"/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28"/>
    </row>
    <row r="30" spans="1:12" ht="15.75">
      <c r="A30" s="14" t="s">
        <v>61</v>
      </c>
      <c r="B30" s="14"/>
      <c r="C30" s="34"/>
      <c r="D30" s="28"/>
      <c r="E30" s="28"/>
      <c r="F30" s="28"/>
      <c r="G30" s="28"/>
      <c r="H30" s="28"/>
      <c r="I30" s="28"/>
      <c r="J30" s="28"/>
      <c r="K30" s="28"/>
      <c r="L30" s="28"/>
    </row>
    <row r="31" spans="1:12" ht="15.75">
      <c r="A31" s="8"/>
      <c r="B31" s="8"/>
      <c r="C31" s="28"/>
      <c r="D31" s="28"/>
      <c r="E31" s="28"/>
      <c r="F31" s="28"/>
      <c r="G31" s="28"/>
      <c r="H31" s="28"/>
      <c r="I31" s="28"/>
      <c r="J31" s="28"/>
      <c r="K31" s="28"/>
      <c r="L31" s="28"/>
    </row>
    <row r="32" spans="1:12" ht="15.75">
      <c r="A32" s="10" t="s">
        <v>47</v>
      </c>
      <c r="B32" s="8"/>
      <c r="C32" s="27"/>
      <c r="D32" s="27"/>
      <c r="E32" s="28"/>
      <c r="F32" s="27"/>
      <c r="G32" s="27"/>
      <c r="H32" s="28"/>
      <c r="I32" s="28"/>
      <c r="J32" s="28"/>
      <c r="K32" s="28"/>
      <c r="L32" s="28"/>
    </row>
    <row r="33" spans="1:12" ht="15.75">
      <c r="A33" s="8"/>
      <c r="B33" s="8"/>
      <c r="C33" s="28"/>
      <c r="D33" s="28"/>
      <c r="E33" s="28"/>
      <c r="F33" s="28"/>
      <c r="G33" s="28"/>
      <c r="H33" s="28"/>
      <c r="I33" s="28"/>
      <c r="J33" s="28"/>
      <c r="K33" s="28"/>
      <c r="L33" s="28"/>
    </row>
    <row r="34" spans="1:12" ht="15.75">
      <c r="A34" s="10" t="s">
        <v>8</v>
      </c>
      <c r="B34" s="8"/>
      <c r="C34" s="27"/>
      <c r="D34" s="27"/>
      <c r="E34" s="27"/>
      <c r="F34" s="27"/>
      <c r="G34" s="27"/>
      <c r="H34" s="28"/>
      <c r="I34" s="28"/>
      <c r="J34" s="28"/>
      <c r="K34" s="28"/>
      <c r="L34" s="28"/>
    </row>
    <row r="35" spans="1:12" ht="15.75">
      <c r="A35" s="10"/>
      <c r="B35" s="8"/>
      <c r="C35" s="27"/>
      <c r="D35" s="27"/>
      <c r="E35" s="28"/>
      <c r="F35" s="28"/>
      <c r="G35" s="28"/>
      <c r="H35" s="28"/>
      <c r="I35" s="28"/>
      <c r="J35" s="28"/>
      <c r="K35" s="28"/>
      <c r="L35" s="28"/>
    </row>
    <row r="36" spans="1:12" ht="15.75">
      <c r="A36" s="8"/>
      <c r="B36" s="8"/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spans="1:12" ht="15.75">
      <c r="A37" s="8"/>
      <c r="B37" s="8"/>
      <c r="C37" s="28"/>
      <c r="D37" s="28"/>
      <c r="E37" s="28"/>
      <c r="F37" s="28"/>
      <c r="G37" s="28"/>
      <c r="H37" s="28"/>
      <c r="I37" s="28"/>
      <c r="J37" s="28"/>
      <c r="K37" s="28"/>
      <c r="L37" s="28"/>
    </row>
  </sheetData>
  <sheetProtection/>
  <mergeCells count="2">
    <mergeCell ref="C4:D4"/>
    <mergeCell ref="F4:K4"/>
  </mergeCells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A7" sqref="A7"/>
    </sheetView>
  </sheetViews>
  <sheetFormatPr defaultColWidth="8.88671875" defaultRowHeight="15.75"/>
  <cols>
    <col min="1" max="1" width="18.77734375" style="0" customWidth="1"/>
    <col min="2" max="4" width="12.77734375" style="0" customWidth="1"/>
    <col min="5" max="5" width="1.77734375" style="0" customWidth="1"/>
    <col min="6" max="16384" width="12.77734375" style="0" customWidth="1"/>
  </cols>
  <sheetData>
    <row r="1" spans="1:11" ht="20.25">
      <c r="A1" s="36" t="s">
        <v>0</v>
      </c>
      <c r="B1" s="8"/>
      <c r="C1" s="10"/>
      <c r="D1" s="10"/>
      <c r="E1" s="10"/>
      <c r="F1" s="10"/>
      <c r="G1" s="11"/>
      <c r="H1" s="11"/>
      <c r="I1" s="8"/>
      <c r="J1" s="8"/>
      <c r="K1" s="8"/>
    </row>
    <row r="2" spans="1:11" ht="20.25">
      <c r="A2" s="37" t="s">
        <v>63</v>
      </c>
      <c r="B2" s="14"/>
      <c r="C2" s="12"/>
      <c r="D2" s="13"/>
      <c r="E2" s="14"/>
      <c r="F2" s="10"/>
      <c r="G2" s="10"/>
      <c r="H2" s="9"/>
      <c r="I2" s="8"/>
      <c r="J2" s="42"/>
      <c r="K2" s="8"/>
    </row>
    <row r="3" spans="1:11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5.75">
      <c r="A4" s="43"/>
      <c r="B4" s="43"/>
      <c r="C4" s="44" t="s">
        <v>33</v>
      </c>
      <c r="D4" s="44"/>
      <c r="E4" s="43"/>
      <c r="F4" s="52" t="s">
        <v>34</v>
      </c>
      <c r="G4" s="52"/>
      <c r="H4" s="52"/>
      <c r="I4" s="52"/>
      <c r="J4" s="52"/>
      <c r="K4" s="52"/>
    </row>
    <row r="5" spans="1:11" ht="29.25">
      <c r="A5" s="45" t="s">
        <v>1</v>
      </c>
      <c r="B5" s="46"/>
      <c r="C5" s="51" t="s">
        <v>49</v>
      </c>
      <c r="D5" s="51" t="s">
        <v>50</v>
      </c>
      <c r="E5" s="48"/>
      <c r="F5" s="47" t="s">
        <v>48</v>
      </c>
      <c r="G5" s="47" t="s">
        <v>52</v>
      </c>
      <c r="H5" s="47" t="s">
        <v>51</v>
      </c>
      <c r="I5" s="47" t="s">
        <v>53</v>
      </c>
      <c r="J5" s="47" t="s">
        <v>54</v>
      </c>
      <c r="K5" s="47" t="s">
        <v>55</v>
      </c>
    </row>
    <row r="6" spans="1:11" ht="15.75">
      <c r="A6" s="8"/>
      <c r="B6" s="8"/>
      <c r="C6" s="8"/>
      <c r="D6" s="8"/>
      <c r="E6" s="8"/>
      <c r="F6" s="8"/>
      <c r="G6" s="8"/>
      <c r="H6" s="8"/>
      <c r="I6" s="8"/>
      <c r="J6" s="29"/>
      <c r="K6" s="14"/>
    </row>
    <row r="7" spans="1:13" ht="15.75">
      <c r="A7" s="26" t="s">
        <v>31</v>
      </c>
      <c r="B7" s="26"/>
      <c r="C7" s="27">
        <f>SUM(C10:C29)</f>
        <v>210245959</v>
      </c>
      <c r="D7" s="27">
        <f>SUM(D10:D29)</f>
        <v>949324</v>
      </c>
      <c r="E7" s="28"/>
      <c r="F7" s="29">
        <f aca="true" t="shared" si="0" ref="F7:K7">SUM(F10:F29)</f>
        <v>201927820</v>
      </c>
      <c r="G7" s="29">
        <f t="shared" si="0"/>
        <v>2809555</v>
      </c>
      <c r="H7" s="29">
        <f t="shared" si="0"/>
        <v>1315900</v>
      </c>
      <c r="I7" s="29">
        <f t="shared" si="0"/>
        <v>1321800</v>
      </c>
      <c r="J7" s="27">
        <f t="shared" si="0"/>
        <v>340540</v>
      </c>
      <c r="K7" s="29">
        <f t="shared" si="0"/>
        <v>2530344</v>
      </c>
      <c r="L7" s="28"/>
      <c r="M7" s="28"/>
    </row>
    <row r="8" spans="1:13" ht="15.75">
      <c r="A8" s="26"/>
      <c r="B8" s="26"/>
      <c r="C8" s="27"/>
      <c r="D8" s="27"/>
      <c r="E8" s="28"/>
      <c r="F8" s="28"/>
      <c r="G8" s="28"/>
      <c r="H8" s="27"/>
      <c r="I8" s="28"/>
      <c r="J8" s="28"/>
      <c r="K8" s="28"/>
      <c r="L8" s="28"/>
      <c r="M8" s="28"/>
    </row>
    <row r="9" spans="1:13" ht="15.75">
      <c r="A9" s="26" t="s">
        <v>2</v>
      </c>
      <c r="B9" s="26"/>
      <c r="C9" s="27"/>
      <c r="D9" s="27"/>
      <c r="E9" s="28"/>
      <c r="F9" s="27"/>
      <c r="G9" s="27"/>
      <c r="H9" s="27"/>
      <c r="I9" s="27"/>
      <c r="J9" s="27"/>
      <c r="K9" s="27"/>
      <c r="L9" s="28"/>
      <c r="M9" s="28"/>
    </row>
    <row r="10" spans="1:13" ht="15.75">
      <c r="A10" s="26" t="s">
        <v>3</v>
      </c>
      <c r="B10" s="26"/>
      <c r="C10" s="30">
        <f aca="true" t="shared" si="1" ref="C10:C15">SUM(F10:K10)</f>
        <v>202237980</v>
      </c>
      <c r="D10" s="30">
        <v>11915</v>
      </c>
      <c r="E10" s="28"/>
      <c r="F10" s="30">
        <v>201660000</v>
      </c>
      <c r="G10" s="30">
        <v>382380</v>
      </c>
      <c r="H10" s="30">
        <v>98600</v>
      </c>
      <c r="I10" s="30">
        <v>97000</v>
      </c>
      <c r="J10" s="30">
        <v>0</v>
      </c>
      <c r="K10" s="30">
        <v>0</v>
      </c>
      <c r="L10" s="28"/>
      <c r="M10" s="28"/>
    </row>
    <row r="11" spans="1:13" ht="15.75">
      <c r="A11" s="26" t="s">
        <v>9</v>
      </c>
      <c r="B11" s="26"/>
      <c r="C11" s="30">
        <f t="shared" si="1"/>
        <v>426160</v>
      </c>
      <c r="D11" s="30">
        <v>1892</v>
      </c>
      <c r="E11" s="28"/>
      <c r="F11" s="30">
        <v>267000</v>
      </c>
      <c r="G11" s="30">
        <v>133000</v>
      </c>
      <c r="H11" s="30">
        <v>9650</v>
      </c>
      <c r="I11" s="30">
        <v>0</v>
      </c>
      <c r="J11" s="30">
        <v>0</v>
      </c>
      <c r="K11" s="30">
        <v>16510</v>
      </c>
      <c r="L11" s="28"/>
      <c r="M11" s="28"/>
    </row>
    <row r="12" spans="1:13" ht="15.75">
      <c r="A12" s="26" t="s">
        <v>4</v>
      </c>
      <c r="B12" s="26"/>
      <c r="C12" s="30">
        <f t="shared" si="1"/>
        <v>134910</v>
      </c>
      <c r="D12" s="30">
        <v>11961</v>
      </c>
      <c r="E12" s="28"/>
      <c r="F12" s="30">
        <v>0</v>
      </c>
      <c r="G12" s="30">
        <v>0</v>
      </c>
      <c r="H12" s="30">
        <v>0</v>
      </c>
      <c r="I12" s="30">
        <v>28000</v>
      </c>
      <c r="J12" s="30">
        <v>10600</v>
      </c>
      <c r="K12" s="30">
        <v>96310</v>
      </c>
      <c r="L12" s="28"/>
      <c r="M12" s="28"/>
    </row>
    <row r="13" spans="1:13" ht="15.75">
      <c r="A13" s="26" t="s">
        <v>35</v>
      </c>
      <c r="B13" s="26"/>
      <c r="C13" s="30">
        <f t="shared" si="1"/>
        <v>2509</v>
      </c>
      <c r="D13" s="30">
        <v>269</v>
      </c>
      <c r="E13" s="28"/>
      <c r="F13" s="30">
        <v>820</v>
      </c>
      <c r="G13" s="30">
        <v>0</v>
      </c>
      <c r="H13" s="30">
        <v>0</v>
      </c>
      <c r="I13" s="30">
        <v>0</v>
      </c>
      <c r="J13" s="30">
        <v>0</v>
      </c>
      <c r="K13" s="30">
        <v>1689</v>
      </c>
      <c r="L13" s="28"/>
      <c r="M13" s="28"/>
    </row>
    <row r="14" spans="1:13" ht="15.75">
      <c r="A14" s="26" t="s">
        <v>36</v>
      </c>
      <c r="B14" s="26"/>
      <c r="C14" s="30">
        <f t="shared" si="1"/>
        <v>790</v>
      </c>
      <c r="D14" s="30">
        <v>208</v>
      </c>
      <c r="E14" s="28"/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790</v>
      </c>
      <c r="L14" s="28"/>
      <c r="M14" s="28"/>
    </row>
    <row r="15" spans="1:13" ht="15.75">
      <c r="A15" s="26" t="s">
        <v>37</v>
      </c>
      <c r="B15" s="26"/>
      <c r="C15" s="30">
        <f t="shared" si="1"/>
        <v>2500</v>
      </c>
      <c r="D15" s="30">
        <v>500</v>
      </c>
      <c r="E15" s="28"/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2500</v>
      </c>
      <c r="L15" s="28"/>
      <c r="M15" s="28"/>
    </row>
    <row r="16" spans="1:13" ht="15.75">
      <c r="A16" s="26"/>
      <c r="B16" s="26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spans="1:13" ht="15.75">
      <c r="A17" s="26" t="s">
        <v>38</v>
      </c>
      <c r="B17" s="26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13" ht="15.75">
      <c r="A18" s="26" t="s">
        <v>39</v>
      </c>
      <c r="B18" s="26"/>
      <c r="C18" s="30">
        <f aca="true" t="shared" si="2" ref="C18:C23">SUM(F18:K18)</f>
        <v>574075</v>
      </c>
      <c r="D18" s="30">
        <v>57244</v>
      </c>
      <c r="E18" s="28"/>
      <c r="F18" s="30">
        <v>0</v>
      </c>
      <c r="G18" s="30">
        <v>195105</v>
      </c>
      <c r="H18" s="30">
        <v>231290</v>
      </c>
      <c r="I18" s="30">
        <v>600</v>
      </c>
      <c r="J18" s="30">
        <v>16400</v>
      </c>
      <c r="K18" s="30">
        <v>130680</v>
      </c>
      <c r="L18" s="28"/>
      <c r="M18" s="28"/>
    </row>
    <row r="19" spans="1:13" ht="15.75">
      <c r="A19" s="26" t="s">
        <v>40</v>
      </c>
      <c r="B19" s="26"/>
      <c r="C19" s="30">
        <f t="shared" si="2"/>
        <v>2018986</v>
      </c>
      <c r="D19" s="30">
        <v>562577</v>
      </c>
      <c r="E19" s="28"/>
      <c r="F19" s="30">
        <v>0</v>
      </c>
      <c r="G19" s="30">
        <v>0</v>
      </c>
      <c r="H19" s="30">
        <v>105270</v>
      </c>
      <c r="I19" s="30">
        <v>72860</v>
      </c>
      <c r="J19" s="30">
        <v>102710</v>
      </c>
      <c r="K19" s="30">
        <v>1738146</v>
      </c>
      <c r="L19" s="28"/>
      <c r="M19" s="28"/>
    </row>
    <row r="20" spans="1:13" ht="15.75">
      <c r="A20" s="26" t="s">
        <v>41</v>
      </c>
      <c r="B20" s="26"/>
      <c r="C20" s="30">
        <f t="shared" si="2"/>
        <v>678130</v>
      </c>
      <c r="D20" s="30">
        <v>116874</v>
      </c>
      <c r="E20" s="28"/>
      <c r="F20" s="30">
        <v>0</v>
      </c>
      <c r="G20" s="30">
        <v>215800</v>
      </c>
      <c r="H20" s="30">
        <v>1500</v>
      </c>
      <c r="I20" s="30">
        <v>48100</v>
      </c>
      <c r="J20" s="30">
        <v>12800</v>
      </c>
      <c r="K20" s="30">
        <v>399930</v>
      </c>
      <c r="L20" s="28"/>
      <c r="M20" s="28"/>
    </row>
    <row r="21" spans="1:13" ht="15.75">
      <c r="A21" s="26" t="s">
        <v>42</v>
      </c>
      <c r="B21" s="26"/>
      <c r="C21" s="30">
        <f t="shared" si="2"/>
        <v>832060</v>
      </c>
      <c r="D21" s="30">
        <v>43257</v>
      </c>
      <c r="E21" s="28"/>
      <c r="F21" s="30">
        <v>0</v>
      </c>
      <c r="G21" s="30">
        <v>0</v>
      </c>
      <c r="H21" s="30">
        <v>634890</v>
      </c>
      <c r="I21" s="30">
        <v>192170</v>
      </c>
      <c r="J21" s="30">
        <v>5000</v>
      </c>
      <c r="K21" s="30">
        <v>0</v>
      </c>
      <c r="L21" s="28"/>
      <c r="M21" s="28"/>
    </row>
    <row r="22" spans="1:13" ht="15.75">
      <c r="A22" s="26" t="s">
        <v>43</v>
      </c>
      <c r="B22" s="26"/>
      <c r="C22" s="30">
        <f t="shared" si="2"/>
        <v>808070</v>
      </c>
      <c r="D22" s="30">
        <v>68402</v>
      </c>
      <c r="E22" s="28"/>
      <c r="F22" s="30">
        <v>0</v>
      </c>
      <c r="G22" s="30">
        <v>0</v>
      </c>
      <c r="H22" s="30">
        <v>70700</v>
      </c>
      <c r="I22" s="30">
        <v>462770</v>
      </c>
      <c r="J22" s="30">
        <v>142460</v>
      </c>
      <c r="K22" s="30">
        <v>132140</v>
      </c>
      <c r="L22" s="28"/>
      <c r="M22" s="28"/>
    </row>
    <row r="23" spans="1:13" ht="15.75">
      <c r="A23" s="26" t="s">
        <v>5</v>
      </c>
      <c r="B23" s="26"/>
      <c r="C23" s="30">
        <f t="shared" si="2"/>
        <v>18040</v>
      </c>
      <c r="D23" s="30">
        <v>3842</v>
      </c>
      <c r="E23" s="28"/>
      <c r="F23" s="30">
        <v>0</v>
      </c>
      <c r="G23" s="30">
        <v>0</v>
      </c>
      <c r="H23" s="30">
        <v>0</v>
      </c>
      <c r="I23" s="30">
        <v>0</v>
      </c>
      <c r="J23" s="30">
        <v>6740</v>
      </c>
      <c r="K23" s="30">
        <v>11300</v>
      </c>
      <c r="L23" s="28"/>
      <c r="M23" s="28"/>
    </row>
    <row r="24" spans="1:13" ht="15.75">
      <c r="A24" s="26"/>
      <c r="B24" s="26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3" ht="15.75">
      <c r="A25" s="26" t="s">
        <v>44</v>
      </c>
      <c r="B25" s="26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 ht="15.75">
      <c r="A26" s="26" t="s">
        <v>45</v>
      </c>
      <c r="B26" s="26"/>
      <c r="C26" s="30">
        <f>SUM(F26:K26)</f>
        <v>637479</v>
      </c>
      <c r="D26" s="30">
        <v>40033</v>
      </c>
      <c r="E26" s="28"/>
      <c r="F26" s="30">
        <v>0</v>
      </c>
      <c r="G26" s="30">
        <v>259000</v>
      </c>
      <c r="H26" s="30">
        <v>9000</v>
      </c>
      <c r="I26" s="30">
        <v>325300</v>
      </c>
      <c r="J26" s="30">
        <v>43830</v>
      </c>
      <c r="K26" s="30">
        <v>349</v>
      </c>
      <c r="L26" s="28"/>
      <c r="M26" s="28"/>
    </row>
    <row r="27" spans="1:13" ht="15.75">
      <c r="A27" s="26" t="s">
        <v>6</v>
      </c>
      <c r="B27" s="26"/>
      <c r="C27" s="30">
        <f>SUM(F27:K27)</f>
        <v>250000</v>
      </c>
      <c r="D27" s="30">
        <v>14243</v>
      </c>
      <c r="E27" s="28"/>
      <c r="F27" s="30">
        <v>0</v>
      </c>
      <c r="G27" s="30">
        <v>0</v>
      </c>
      <c r="H27" s="30">
        <v>155000</v>
      </c>
      <c r="I27" s="30">
        <v>95000</v>
      </c>
      <c r="J27" s="30">
        <v>0</v>
      </c>
      <c r="K27" s="30">
        <v>0</v>
      </c>
      <c r="L27" s="28"/>
      <c r="M27" s="28"/>
    </row>
    <row r="28" spans="1:13" ht="15.75">
      <c r="A28" s="26" t="s">
        <v>7</v>
      </c>
      <c r="B28" s="26"/>
      <c r="C28" s="30">
        <f>SUM(F28:K28)</f>
        <v>1622300</v>
      </c>
      <c r="D28" s="30">
        <v>16089</v>
      </c>
      <c r="E28" s="28"/>
      <c r="F28" s="30">
        <v>0</v>
      </c>
      <c r="G28" s="30">
        <v>1622300</v>
      </c>
      <c r="H28" s="30">
        <v>0</v>
      </c>
      <c r="I28" s="30">
        <v>0</v>
      </c>
      <c r="J28" s="30">
        <v>0</v>
      </c>
      <c r="K28" s="30">
        <v>0</v>
      </c>
      <c r="L28" s="28"/>
      <c r="M28" s="28"/>
    </row>
    <row r="29" spans="1:13" ht="15.75">
      <c r="A29" s="26" t="s">
        <v>64</v>
      </c>
      <c r="B29" s="26"/>
      <c r="C29" s="30">
        <f>SUM(F29:K29)</f>
        <v>1970</v>
      </c>
      <c r="D29" s="30">
        <v>18</v>
      </c>
      <c r="E29" s="28"/>
      <c r="F29" s="30">
        <v>0</v>
      </c>
      <c r="G29" s="30">
        <v>1970</v>
      </c>
      <c r="H29" s="30">
        <v>0</v>
      </c>
      <c r="I29" s="30">
        <v>0</v>
      </c>
      <c r="J29" s="30">
        <v>0</v>
      </c>
      <c r="K29" s="30">
        <v>0</v>
      </c>
      <c r="L29" s="28"/>
      <c r="M29" s="28"/>
    </row>
    <row r="30" spans="1:13" ht="15.75">
      <c r="A30" s="49"/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28"/>
      <c r="M30" s="28"/>
    </row>
    <row r="31" spans="1:13" ht="15.75">
      <c r="A31" s="8" t="s">
        <v>65</v>
      </c>
      <c r="B31" s="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3" ht="15.75">
      <c r="A32" s="8"/>
      <c r="B32" s="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 ht="15.75">
      <c r="A33" s="10" t="s">
        <v>47</v>
      </c>
      <c r="B33" s="8"/>
      <c r="C33" s="27"/>
      <c r="D33" s="27"/>
      <c r="E33" s="28"/>
      <c r="F33" s="27"/>
      <c r="G33" s="27"/>
      <c r="H33" s="28"/>
      <c r="I33" s="28"/>
      <c r="J33" s="28"/>
      <c r="K33" s="28"/>
      <c r="L33" s="28"/>
      <c r="M33" s="28"/>
    </row>
    <row r="34" spans="1:13" ht="15.75">
      <c r="A34" s="8"/>
      <c r="B34" s="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1:13" ht="15.75">
      <c r="A35" s="10" t="s">
        <v>8</v>
      </c>
      <c r="B35" s="8"/>
      <c r="C35" s="27"/>
      <c r="D35" s="27"/>
      <c r="E35" s="27"/>
      <c r="F35" s="27"/>
      <c r="G35" s="27"/>
      <c r="H35" s="28"/>
      <c r="I35" s="28"/>
      <c r="J35" s="28"/>
      <c r="K35" s="28"/>
      <c r="L35" s="28"/>
      <c r="M35" s="28"/>
    </row>
    <row r="36" spans="1:13" ht="15.75">
      <c r="A36" s="10"/>
      <c r="B36" s="8"/>
      <c r="C36" s="27"/>
      <c r="D36" s="27"/>
      <c r="E36" s="28"/>
      <c r="F36" s="28"/>
      <c r="G36" s="28"/>
      <c r="H36" s="28"/>
      <c r="I36" s="28"/>
      <c r="J36" s="28"/>
      <c r="K36" s="28"/>
      <c r="L36" s="28"/>
      <c r="M36" s="28"/>
    </row>
    <row r="37" spans="1:13" ht="15.75">
      <c r="A37" s="8"/>
      <c r="B37" s="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3" ht="15.75">
      <c r="A38" s="8"/>
      <c r="B38" s="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</row>
    <row r="39" spans="1:13" ht="15.75">
      <c r="A39" s="8"/>
      <c r="B39" s="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 ht="15.75">
      <c r="A40" s="8"/>
      <c r="B40" s="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</sheetData>
  <sheetProtection/>
  <mergeCells count="2">
    <mergeCell ref="C4:D4"/>
    <mergeCell ref="F4:K4"/>
  </mergeCells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A7" sqref="A7"/>
    </sheetView>
  </sheetViews>
  <sheetFormatPr defaultColWidth="8.88671875" defaultRowHeight="15.75"/>
  <cols>
    <col min="1" max="1" width="18.77734375" style="0" customWidth="1"/>
    <col min="2" max="4" width="12.77734375" style="0" customWidth="1"/>
    <col min="5" max="5" width="1.77734375" style="0" customWidth="1"/>
    <col min="6" max="16384" width="12.77734375" style="0" customWidth="1"/>
  </cols>
  <sheetData>
    <row r="1" spans="1:11" ht="20.25">
      <c r="A1" s="36" t="s">
        <v>0</v>
      </c>
      <c r="B1" s="8"/>
      <c r="C1" s="10"/>
      <c r="D1" s="10"/>
      <c r="E1" s="10"/>
      <c r="F1" s="10"/>
      <c r="G1" s="11"/>
      <c r="H1" s="11"/>
      <c r="I1" s="8"/>
      <c r="J1" s="8"/>
      <c r="K1" s="8"/>
    </row>
    <row r="2" spans="1:11" ht="20.25">
      <c r="A2" s="37" t="s">
        <v>66</v>
      </c>
      <c r="B2" s="14"/>
      <c r="C2" s="12"/>
      <c r="D2" s="13"/>
      <c r="E2" s="14"/>
      <c r="F2" s="10"/>
      <c r="G2" s="10"/>
      <c r="H2" s="9"/>
      <c r="I2" s="8"/>
      <c r="J2" s="42"/>
      <c r="K2" s="8"/>
    </row>
    <row r="3" spans="1:11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5.75">
      <c r="A4" s="43"/>
      <c r="B4" s="43"/>
      <c r="C4" s="44" t="s">
        <v>33</v>
      </c>
      <c r="D4" s="44"/>
      <c r="E4" s="43"/>
      <c r="F4" s="52" t="s">
        <v>34</v>
      </c>
      <c r="G4" s="52"/>
      <c r="H4" s="52"/>
      <c r="I4" s="52"/>
      <c r="J4" s="52"/>
      <c r="K4" s="52"/>
    </row>
    <row r="5" spans="1:11" ht="29.25">
      <c r="A5" s="45" t="s">
        <v>1</v>
      </c>
      <c r="B5" s="46"/>
      <c r="C5" s="51" t="s">
        <v>49</v>
      </c>
      <c r="D5" s="51" t="s">
        <v>50</v>
      </c>
      <c r="E5" s="48"/>
      <c r="F5" s="47" t="s">
        <v>48</v>
      </c>
      <c r="G5" s="47" t="s">
        <v>52</v>
      </c>
      <c r="H5" s="47" t="s">
        <v>51</v>
      </c>
      <c r="I5" s="47" t="s">
        <v>53</v>
      </c>
      <c r="J5" s="47" t="s">
        <v>54</v>
      </c>
      <c r="K5" s="47" t="s">
        <v>55</v>
      </c>
    </row>
    <row r="6" spans="1:11" ht="15.75">
      <c r="A6" s="8"/>
      <c r="B6" s="8"/>
      <c r="C6" s="8"/>
      <c r="D6" s="8"/>
      <c r="E6" s="8"/>
      <c r="F6" s="8"/>
      <c r="G6" s="8"/>
      <c r="H6" s="8"/>
      <c r="I6" s="8"/>
      <c r="J6" s="29"/>
      <c r="K6" s="14"/>
    </row>
    <row r="7" spans="1:13" ht="15.75">
      <c r="A7" s="26" t="s">
        <v>31</v>
      </c>
      <c r="B7" s="26"/>
      <c r="C7" s="27">
        <f>SUM(C10:C29)</f>
        <v>199392510</v>
      </c>
      <c r="D7" s="27">
        <f>SUM(D10:D29)</f>
        <v>950566</v>
      </c>
      <c r="E7" s="28"/>
      <c r="F7" s="29">
        <f aca="true" t="shared" si="0" ref="F7:K7">SUM(F10:F29)</f>
        <v>190949000</v>
      </c>
      <c r="G7" s="29">
        <f t="shared" si="0"/>
        <v>2910225</v>
      </c>
      <c r="H7" s="29">
        <f t="shared" si="0"/>
        <v>1430415</v>
      </c>
      <c r="I7" s="29">
        <f t="shared" si="0"/>
        <v>822640</v>
      </c>
      <c r="J7" s="27">
        <f t="shared" si="0"/>
        <v>1045560</v>
      </c>
      <c r="K7" s="29">
        <f t="shared" si="0"/>
        <v>2234670</v>
      </c>
      <c r="L7" s="28"/>
      <c r="M7" s="28"/>
    </row>
    <row r="8" spans="1:13" ht="15.75">
      <c r="A8" s="26"/>
      <c r="B8" s="26"/>
      <c r="C8" s="27"/>
      <c r="D8" s="27"/>
      <c r="E8" s="28"/>
      <c r="F8" s="28"/>
      <c r="G8" s="28"/>
      <c r="H8" s="27"/>
      <c r="I8" s="28"/>
      <c r="J8" s="28"/>
      <c r="K8" s="28"/>
      <c r="L8" s="28"/>
      <c r="M8" s="28"/>
    </row>
    <row r="9" spans="1:13" ht="15.75">
      <c r="A9" s="26" t="s">
        <v>2</v>
      </c>
      <c r="B9" s="26"/>
      <c r="C9" s="27"/>
      <c r="D9" s="27"/>
      <c r="E9" s="28"/>
      <c r="F9" s="27"/>
      <c r="G9" s="27"/>
      <c r="H9" s="27"/>
      <c r="I9" s="27"/>
      <c r="J9" s="27"/>
      <c r="K9" s="27"/>
      <c r="L9" s="28"/>
      <c r="M9" s="28"/>
    </row>
    <row r="10" spans="1:13" ht="15.75">
      <c r="A10" s="26" t="s">
        <v>3</v>
      </c>
      <c r="B10" s="26"/>
      <c r="C10" s="30">
        <f aca="true" t="shared" si="1" ref="C10:C15">SUM(F10:K10)</f>
        <v>191050975</v>
      </c>
      <c r="D10" s="30">
        <v>7608</v>
      </c>
      <c r="E10" s="28"/>
      <c r="F10" s="30">
        <v>190541000</v>
      </c>
      <c r="G10" s="30">
        <v>441310</v>
      </c>
      <c r="H10" s="30">
        <v>68665</v>
      </c>
      <c r="I10" s="30">
        <v>0</v>
      </c>
      <c r="J10" s="30">
        <v>0</v>
      </c>
      <c r="K10" s="30">
        <v>0</v>
      </c>
      <c r="L10" s="28"/>
      <c r="M10" s="28"/>
    </row>
    <row r="11" spans="1:13" ht="15.75">
      <c r="A11" s="26" t="s">
        <v>9</v>
      </c>
      <c r="B11" s="26"/>
      <c r="C11" s="28">
        <v>479160</v>
      </c>
      <c r="D11" s="30">
        <v>2037</v>
      </c>
      <c r="E11" s="28"/>
      <c r="F11" s="30">
        <v>408000</v>
      </c>
      <c r="G11" s="30">
        <v>49990</v>
      </c>
      <c r="H11" s="30">
        <v>2600</v>
      </c>
      <c r="I11" s="30">
        <v>1240</v>
      </c>
      <c r="J11" s="30">
        <v>0</v>
      </c>
      <c r="K11" s="30">
        <v>17330</v>
      </c>
      <c r="L11" s="28"/>
      <c r="M11" s="28"/>
    </row>
    <row r="12" spans="1:13" ht="15.75">
      <c r="A12" s="26" t="s">
        <v>4</v>
      </c>
      <c r="B12" s="26"/>
      <c r="C12" s="30">
        <f t="shared" si="1"/>
        <v>127665</v>
      </c>
      <c r="D12" s="30">
        <v>11035</v>
      </c>
      <c r="E12" s="28"/>
      <c r="F12" s="30">
        <v>0</v>
      </c>
      <c r="G12" s="30">
        <v>0</v>
      </c>
      <c r="H12" s="30">
        <v>35000</v>
      </c>
      <c r="I12" s="30">
        <v>0</v>
      </c>
      <c r="J12" s="30">
        <v>16160</v>
      </c>
      <c r="K12" s="30">
        <v>76505</v>
      </c>
      <c r="L12" s="28"/>
      <c r="M12" s="28"/>
    </row>
    <row r="13" spans="1:13" ht="15.75">
      <c r="A13" s="26" t="s">
        <v>35</v>
      </c>
      <c r="B13" s="26"/>
      <c r="C13" s="30">
        <v>0</v>
      </c>
      <c r="D13" s="30">
        <v>0</v>
      </c>
      <c r="E13" s="28"/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28"/>
      <c r="M13" s="28"/>
    </row>
    <row r="14" spans="1:13" ht="15.75">
      <c r="A14" s="26" t="s">
        <v>36</v>
      </c>
      <c r="B14" s="26"/>
      <c r="C14" s="30">
        <f t="shared" si="1"/>
        <v>790</v>
      </c>
      <c r="D14" s="30">
        <v>208</v>
      </c>
      <c r="E14" s="28"/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790</v>
      </c>
      <c r="L14" s="28"/>
      <c r="M14" s="28"/>
    </row>
    <row r="15" spans="1:13" ht="15.75">
      <c r="A15" s="26" t="s">
        <v>37</v>
      </c>
      <c r="B15" s="26"/>
      <c r="C15" s="30">
        <f t="shared" si="1"/>
        <v>3000</v>
      </c>
      <c r="D15" s="30">
        <v>600</v>
      </c>
      <c r="E15" s="28"/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3000</v>
      </c>
      <c r="L15" s="28"/>
      <c r="M15" s="28"/>
    </row>
    <row r="16" spans="1:13" ht="15.75">
      <c r="A16" s="26"/>
      <c r="B16" s="26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spans="1:13" ht="15.75">
      <c r="A17" s="26" t="s">
        <v>38</v>
      </c>
      <c r="B17" s="26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13" ht="15.75">
      <c r="A18" s="26" t="s">
        <v>39</v>
      </c>
      <c r="B18" s="26"/>
      <c r="C18" s="30">
        <f aca="true" t="shared" si="2" ref="C18:C23">SUM(F18:K18)</f>
        <v>508685</v>
      </c>
      <c r="D18" s="30">
        <v>49729</v>
      </c>
      <c r="E18" s="28"/>
      <c r="F18" s="30">
        <v>0</v>
      </c>
      <c r="G18" s="30">
        <v>62085</v>
      </c>
      <c r="H18" s="30">
        <v>349770</v>
      </c>
      <c r="I18" s="30">
        <v>0</v>
      </c>
      <c r="J18" s="30">
        <v>600</v>
      </c>
      <c r="K18" s="30">
        <v>96230</v>
      </c>
      <c r="L18" s="28"/>
      <c r="M18" s="28"/>
    </row>
    <row r="19" spans="1:13" ht="15.75">
      <c r="A19" s="26" t="s">
        <v>40</v>
      </c>
      <c r="B19" s="26"/>
      <c r="C19" s="30">
        <f t="shared" si="2"/>
        <v>2196145</v>
      </c>
      <c r="D19" s="30">
        <v>556797</v>
      </c>
      <c r="E19" s="28"/>
      <c r="F19" s="30">
        <v>0</v>
      </c>
      <c r="G19" s="30">
        <v>148000</v>
      </c>
      <c r="H19" s="30">
        <v>95060</v>
      </c>
      <c r="I19" s="30">
        <v>147300</v>
      </c>
      <c r="J19" s="30">
        <v>239650</v>
      </c>
      <c r="K19" s="30">
        <v>1566135</v>
      </c>
      <c r="L19" s="28"/>
      <c r="M19" s="28"/>
    </row>
    <row r="20" spans="1:13" ht="15.75">
      <c r="A20" s="26" t="s">
        <v>41</v>
      </c>
      <c r="B20" s="26"/>
      <c r="C20" s="30">
        <f t="shared" si="2"/>
        <v>551905</v>
      </c>
      <c r="D20" s="30">
        <v>111295</v>
      </c>
      <c r="E20" s="28"/>
      <c r="F20" s="30">
        <v>0</v>
      </c>
      <c r="G20" s="30">
        <v>94300</v>
      </c>
      <c r="H20" s="30">
        <v>38800</v>
      </c>
      <c r="I20" s="30">
        <v>51300</v>
      </c>
      <c r="J20" s="30">
        <v>5500</v>
      </c>
      <c r="K20" s="30">
        <v>362005</v>
      </c>
      <c r="L20" s="28"/>
      <c r="M20" s="28"/>
    </row>
    <row r="21" spans="1:13" ht="15.75">
      <c r="A21" s="26" t="s">
        <v>42</v>
      </c>
      <c r="B21" s="26"/>
      <c r="C21" s="30">
        <f t="shared" si="2"/>
        <v>843520</v>
      </c>
      <c r="D21" s="30">
        <v>47765</v>
      </c>
      <c r="E21" s="28"/>
      <c r="F21" s="30">
        <v>0</v>
      </c>
      <c r="G21" s="30">
        <v>0</v>
      </c>
      <c r="H21" s="30">
        <v>645520</v>
      </c>
      <c r="I21" s="30">
        <v>198000</v>
      </c>
      <c r="J21" s="30">
        <v>0</v>
      </c>
      <c r="K21" s="30">
        <v>0</v>
      </c>
      <c r="L21" s="28"/>
      <c r="M21" s="28"/>
    </row>
    <row r="22" spans="1:13" ht="15.75">
      <c r="A22" s="26" t="s">
        <v>43</v>
      </c>
      <c r="B22" s="26"/>
      <c r="C22" s="30">
        <f t="shared" si="2"/>
        <v>837300</v>
      </c>
      <c r="D22" s="30">
        <v>73817</v>
      </c>
      <c r="E22" s="28"/>
      <c r="F22" s="30">
        <v>0</v>
      </c>
      <c r="G22" s="30">
        <v>0</v>
      </c>
      <c r="H22" s="30">
        <v>40000</v>
      </c>
      <c r="I22" s="30">
        <v>203750</v>
      </c>
      <c r="J22" s="30">
        <v>499050</v>
      </c>
      <c r="K22" s="30">
        <v>94500</v>
      </c>
      <c r="L22" s="28"/>
      <c r="M22" s="28"/>
    </row>
    <row r="23" spans="1:13" ht="15.75">
      <c r="A23" s="26" t="s">
        <v>5</v>
      </c>
      <c r="B23" s="26"/>
      <c r="C23" s="30">
        <f t="shared" si="2"/>
        <v>18040</v>
      </c>
      <c r="D23" s="30">
        <v>4433</v>
      </c>
      <c r="E23" s="28"/>
      <c r="F23" s="30">
        <v>0</v>
      </c>
      <c r="G23" s="30">
        <v>0</v>
      </c>
      <c r="H23" s="30">
        <v>0</v>
      </c>
      <c r="I23" s="30">
        <v>0</v>
      </c>
      <c r="J23" s="30">
        <v>700</v>
      </c>
      <c r="K23" s="30">
        <v>17340</v>
      </c>
      <c r="L23" s="28"/>
      <c r="M23" s="28"/>
    </row>
    <row r="24" spans="1:13" ht="15.75">
      <c r="A24" s="26"/>
      <c r="B24" s="26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3" ht="15.75">
      <c r="A25" s="26" t="s">
        <v>44</v>
      </c>
      <c r="B25" s="26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 ht="15.75">
      <c r="A26" s="26" t="s">
        <v>45</v>
      </c>
      <c r="B26" s="26"/>
      <c r="C26" s="30">
        <f>SUM(F26:K26)</f>
        <v>860785</v>
      </c>
      <c r="D26" s="30">
        <v>45960</v>
      </c>
      <c r="E26" s="28"/>
      <c r="F26" s="30">
        <v>0</v>
      </c>
      <c r="G26" s="30">
        <v>460000</v>
      </c>
      <c r="H26" s="30">
        <v>0</v>
      </c>
      <c r="I26" s="30">
        <v>221050</v>
      </c>
      <c r="J26" s="30">
        <v>178900</v>
      </c>
      <c r="K26" s="30">
        <v>835</v>
      </c>
      <c r="L26" s="28"/>
      <c r="M26" s="28"/>
    </row>
    <row r="27" spans="1:13" ht="15.75">
      <c r="A27" s="26" t="s">
        <v>6</v>
      </c>
      <c r="B27" s="26"/>
      <c r="C27" s="30">
        <f>SUM(F27:K27)</f>
        <v>260000</v>
      </c>
      <c r="D27" s="30">
        <v>20185</v>
      </c>
      <c r="E27" s="28"/>
      <c r="F27" s="30">
        <v>0</v>
      </c>
      <c r="G27" s="30">
        <v>0</v>
      </c>
      <c r="H27" s="30">
        <v>155000</v>
      </c>
      <c r="I27" s="30">
        <v>0</v>
      </c>
      <c r="J27" s="30">
        <v>105000</v>
      </c>
      <c r="K27" s="30">
        <v>0</v>
      </c>
      <c r="L27" s="28"/>
      <c r="M27" s="28"/>
    </row>
    <row r="28" spans="1:13" ht="15.75">
      <c r="A28" s="26" t="s">
        <v>7</v>
      </c>
      <c r="B28" s="26"/>
      <c r="C28" s="30">
        <f>SUM(F28:K28)</f>
        <v>1634000</v>
      </c>
      <c r="D28" s="30">
        <v>18987</v>
      </c>
      <c r="E28" s="28"/>
      <c r="F28" s="30">
        <v>0</v>
      </c>
      <c r="G28" s="30">
        <v>1634000</v>
      </c>
      <c r="H28" s="30">
        <v>0</v>
      </c>
      <c r="I28" s="30">
        <v>0</v>
      </c>
      <c r="J28" s="30">
        <v>0</v>
      </c>
      <c r="K28" s="30">
        <v>0</v>
      </c>
      <c r="L28" s="28"/>
      <c r="M28" s="28"/>
    </row>
    <row r="29" spans="1:13" ht="15.75">
      <c r="A29" s="26" t="s">
        <v>64</v>
      </c>
      <c r="B29" s="26"/>
      <c r="C29" s="30">
        <f>SUM(F29:K29)</f>
        <v>20540</v>
      </c>
      <c r="D29" s="30">
        <v>110</v>
      </c>
      <c r="E29" s="28"/>
      <c r="F29" s="30">
        <v>0</v>
      </c>
      <c r="G29" s="30">
        <v>20540</v>
      </c>
      <c r="H29" s="30">
        <v>0</v>
      </c>
      <c r="I29" s="30">
        <v>0</v>
      </c>
      <c r="J29" s="30">
        <v>0</v>
      </c>
      <c r="K29" s="30">
        <v>0</v>
      </c>
      <c r="L29" s="28"/>
      <c r="M29" s="28"/>
    </row>
    <row r="30" spans="1:13" ht="15.75">
      <c r="A30" s="49"/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28"/>
      <c r="M30" s="28"/>
    </row>
    <row r="31" spans="1:13" ht="15.75">
      <c r="A31" s="8" t="s">
        <v>67</v>
      </c>
      <c r="B31" s="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3" ht="15.75">
      <c r="A32" s="8"/>
      <c r="B32" s="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 ht="15.75">
      <c r="A33" s="10" t="s">
        <v>47</v>
      </c>
      <c r="B33" s="8"/>
      <c r="C33" s="27"/>
      <c r="D33" s="27"/>
      <c r="E33" s="28"/>
      <c r="F33" s="27"/>
      <c r="G33" s="27"/>
      <c r="H33" s="28"/>
      <c r="I33" s="28"/>
      <c r="J33" s="28"/>
      <c r="K33" s="28"/>
      <c r="L33" s="28"/>
      <c r="M33" s="28"/>
    </row>
    <row r="34" spans="1:13" ht="15.75">
      <c r="A34" s="8"/>
      <c r="B34" s="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1:13" ht="15.75">
      <c r="A35" s="10" t="s">
        <v>8</v>
      </c>
      <c r="B35" s="8"/>
      <c r="C35" s="27"/>
      <c r="D35" s="27"/>
      <c r="E35" s="27"/>
      <c r="F35" s="27"/>
      <c r="G35" s="27"/>
      <c r="H35" s="28"/>
      <c r="I35" s="28"/>
      <c r="J35" s="28"/>
      <c r="K35" s="28"/>
      <c r="L35" s="28"/>
      <c r="M35" s="28"/>
    </row>
    <row r="36" spans="1:13" ht="15.75">
      <c r="A36" s="10"/>
      <c r="B36" s="8"/>
      <c r="C36" s="27"/>
      <c r="D36" s="27"/>
      <c r="E36" s="28"/>
      <c r="F36" s="28"/>
      <c r="G36" s="28"/>
      <c r="H36" s="28"/>
      <c r="I36" s="28"/>
      <c r="J36" s="28"/>
      <c r="K36" s="28"/>
      <c r="L36" s="28"/>
      <c r="M36" s="28"/>
    </row>
  </sheetData>
  <sheetProtection/>
  <mergeCells count="2">
    <mergeCell ref="C4:D4"/>
    <mergeCell ref="F4:K4"/>
  </mergeCells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PageLayoutView="0" workbookViewId="0" topLeftCell="A1">
      <selection activeCell="A7" sqref="A7"/>
    </sheetView>
  </sheetViews>
  <sheetFormatPr defaultColWidth="8.88671875" defaultRowHeight="15.75"/>
  <cols>
    <col min="1" max="1" width="18.77734375" style="0" customWidth="1"/>
    <col min="2" max="4" width="12.77734375" style="0" customWidth="1"/>
    <col min="5" max="5" width="1.77734375" style="0" customWidth="1"/>
    <col min="6" max="16384" width="12.77734375" style="0" customWidth="1"/>
  </cols>
  <sheetData>
    <row r="1" spans="1:11" ht="20.25">
      <c r="A1" s="36" t="s">
        <v>0</v>
      </c>
      <c r="B1" s="8"/>
      <c r="C1" s="10"/>
      <c r="D1" s="10"/>
      <c r="E1" s="10"/>
      <c r="F1" s="10"/>
      <c r="G1" s="11"/>
      <c r="H1" s="11"/>
      <c r="I1" s="8"/>
      <c r="J1" s="8"/>
      <c r="K1" s="8"/>
    </row>
    <row r="2" spans="1:11" ht="20.25">
      <c r="A2" s="37" t="s">
        <v>68</v>
      </c>
      <c r="B2" s="14"/>
      <c r="C2" s="12"/>
      <c r="D2" s="13"/>
      <c r="E2" s="14"/>
      <c r="F2" s="10"/>
      <c r="G2" s="10"/>
      <c r="H2" s="9"/>
      <c r="I2" s="8"/>
      <c r="J2" s="42"/>
      <c r="K2" s="8"/>
    </row>
    <row r="3" spans="1:11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5.75">
      <c r="A4" s="43"/>
      <c r="B4" s="43"/>
      <c r="C4" s="44" t="s">
        <v>33</v>
      </c>
      <c r="D4" s="44"/>
      <c r="E4" s="43"/>
      <c r="F4" s="52" t="s">
        <v>34</v>
      </c>
      <c r="G4" s="52"/>
      <c r="H4" s="52"/>
      <c r="I4" s="52"/>
      <c r="J4" s="52"/>
      <c r="K4" s="52"/>
    </row>
    <row r="5" spans="1:11" ht="29.25">
      <c r="A5" s="45" t="s">
        <v>1</v>
      </c>
      <c r="B5" s="46"/>
      <c r="C5" s="51" t="s">
        <v>49</v>
      </c>
      <c r="D5" s="51" t="s">
        <v>50</v>
      </c>
      <c r="E5" s="48"/>
      <c r="F5" s="47" t="s">
        <v>48</v>
      </c>
      <c r="G5" s="47" t="s">
        <v>52</v>
      </c>
      <c r="H5" s="47" t="s">
        <v>51</v>
      </c>
      <c r="I5" s="47" t="s">
        <v>53</v>
      </c>
      <c r="J5" s="47" t="s">
        <v>54</v>
      </c>
      <c r="K5" s="47" t="s">
        <v>55</v>
      </c>
    </row>
    <row r="6" spans="1:11" ht="15.75">
      <c r="A6" s="8"/>
      <c r="B6" s="8"/>
      <c r="C6" s="8"/>
      <c r="D6" s="8"/>
      <c r="E6" s="8"/>
      <c r="F6" s="8"/>
      <c r="G6" s="8"/>
      <c r="H6" s="8"/>
      <c r="I6" s="8"/>
      <c r="J6" s="29"/>
      <c r="K6" s="14"/>
    </row>
    <row r="7" spans="1:13" ht="15.75">
      <c r="A7" s="26" t="s">
        <v>31</v>
      </c>
      <c r="B7" s="26"/>
      <c r="C7" s="27">
        <f>SUM(C10:C29)</f>
        <v>211968920</v>
      </c>
      <c r="D7" s="27">
        <f>SUM(D10:D29)</f>
        <v>995422</v>
      </c>
      <c r="E7" s="28"/>
      <c r="F7" s="29">
        <f aca="true" t="shared" si="0" ref="F7:K7">SUM(F10:F29)</f>
        <v>202897000</v>
      </c>
      <c r="G7" s="27">
        <f t="shared" si="0"/>
        <v>3410382</v>
      </c>
      <c r="H7" s="27">
        <f t="shared" si="0"/>
        <v>1503740</v>
      </c>
      <c r="I7" s="27">
        <f t="shared" si="0"/>
        <v>740190</v>
      </c>
      <c r="J7" s="27">
        <f t="shared" si="0"/>
        <v>860520</v>
      </c>
      <c r="K7" s="29">
        <f t="shared" si="0"/>
        <v>2557088</v>
      </c>
      <c r="L7" s="28"/>
      <c r="M7" s="28"/>
    </row>
    <row r="8" spans="1:13" ht="15.75">
      <c r="A8" s="26"/>
      <c r="B8" s="26"/>
      <c r="C8" s="27"/>
      <c r="D8" s="27"/>
      <c r="E8" s="28"/>
      <c r="F8" s="28"/>
      <c r="G8" s="28"/>
      <c r="H8" s="27"/>
      <c r="I8" s="28"/>
      <c r="J8" s="28"/>
      <c r="K8" s="28"/>
      <c r="L8" s="28"/>
      <c r="M8" s="28"/>
    </row>
    <row r="9" spans="1:13" ht="15.75">
      <c r="A9" s="26" t="s">
        <v>2</v>
      </c>
      <c r="B9" s="26"/>
      <c r="C9" s="27"/>
      <c r="D9" s="27"/>
      <c r="E9" s="28"/>
      <c r="F9" s="27"/>
      <c r="G9" s="27"/>
      <c r="H9" s="27"/>
      <c r="I9" s="27"/>
      <c r="J9" s="27"/>
      <c r="K9" s="27"/>
      <c r="L9" s="28"/>
      <c r="M9" s="28"/>
    </row>
    <row r="10" spans="1:13" ht="15.75">
      <c r="A10" s="26" t="s">
        <v>3</v>
      </c>
      <c r="B10" s="26"/>
      <c r="C10" s="30">
        <f>SUM(F10:K10)</f>
        <v>203049090</v>
      </c>
      <c r="D10" s="30">
        <v>10411</v>
      </c>
      <c r="E10" s="28"/>
      <c r="F10" s="30">
        <v>202535000</v>
      </c>
      <c r="G10" s="30">
        <v>334460</v>
      </c>
      <c r="H10" s="30">
        <v>179630</v>
      </c>
      <c r="I10" s="30">
        <v>0</v>
      </c>
      <c r="J10" s="30">
        <v>0</v>
      </c>
      <c r="K10" s="30">
        <v>0</v>
      </c>
      <c r="L10" s="28"/>
      <c r="M10" s="28"/>
    </row>
    <row r="11" spans="1:13" ht="15.75">
      <c r="A11" s="26" t="s">
        <v>9</v>
      </c>
      <c r="B11" s="26"/>
      <c r="C11" s="30">
        <f>SUM(F11:K11)</f>
        <v>600400</v>
      </c>
      <c r="D11" s="30">
        <v>2560</v>
      </c>
      <c r="E11" s="28"/>
      <c r="F11" s="30">
        <v>362000</v>
      </c>
      <c r="G11" s="30">
        <v>198000</v>
      </c>
      <c r="H11" s="30">
        <v>12700</v>
      </c>
      <c r="I11" s="30">
        <v>0</v>
      </c>
      <c r="J11" s="30">
        <v>0</v>
      </c>
      <c r="K11" s="30">
        <v>27700</v>
      </c>
      <c r="L11" s="28"/>
      <c r="M11" s="28"/>
    </row>
    <row r="12" spans="1:13" ht="15.75">
      <c r="A12" s="26" t="s">
        <v>4</v>
      </c>
      <c r="B12" s="26"/>
      <c r="C12" s="30">
        <f>SUM(F12:K12)</f>
        <v>89920</v>
      </c>
      <c r="D12" s="30">
        <v>12872</v>
      </c>
      <c r="E12" s="28"/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89920</v>
      </c>
      <c r="L12" s="28"/>
      <c r="M12" s="28"/>
    </row>
    <row r="13" spans="1:13" ht="15.75">
      <c r="A13" s="26" t="s">
        <v>35</v>
      </c>
      <c r="B13" s="26"/>
      <c r="C13" s="30">
        <v>0</v>
      </c>
      <c r="D13" s="30">
        <v>0</v>
      </c>
      <c r="E13" s="28"/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28"/>
      <c r="M13" s="28"/>
    </row>
    <row r="14" spans="1:13" ht="15.75">
      <c r="A14" s="26" t="s">
        <v>36</v>
      </c>
      <c r="B14" s="26"/>
      <c r="C14" s="30">
        <f>SUM(F14:K14)</f>
        <v>1878</v>
      </c>
      <c r="D14" s="30">
        <v>498</v>
      </c>
      <c r="E14" s="28"/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1878</v>
      </c>
      <c r="L14" s="28"/>
      <c r="M14" s="28"/>
    </row>
    <row r="15" spans="1:13" ht="15.75">
      <c r="A15" s="26" t="s">
        <v>37</v>
      </c>
      <c r="B15" s="26"/>
      <c r="C15" s="30">
        <f>SUM(F15:K15)</f>
        <v>3000</v>
      </c>
      <c r="D15" s="30">
        <v>600</v>
      </c>
      <c r="E15" s="28"/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3000</v>
      </c>
      <c r="L15" s="28"/>
      <c r="M15" s="28"/>
    </row>
    <row r="16" spans="1:13" ht="15.75">
      <c r="A16" s="26"/>
      <c r="B16" s="26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spans="1:13" ht="15.75">
      <c r="A17" s="26" t="s">
        <v>38</v>
      </c>
      <c r="B17" s="26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13" ht="15.75">
      <c r="A18" s="26" t="s">
        <v>39</v>
      </c>
      <c r="B18" s="26"/>
      <c r="C18" s="30">
        <f>SUM(F18:K18)</f>
        <v>477277</v>
      </c>
      <c r="D18" s="30">
        <v>49420</v>
      </c>
      <c r="E18" s="28"/>
      <c r="F18" s="30">
        <v>0</v>
      </c>
      <c r="G18" s="30">
        <v>144192</v>
      </c>
      <c r="H18" s="30">
        <v>210690</v>
      </c>
      <c r="I18" s="30">
        <v>2600</v>
      </c>
      <c r="J18" s="30">
        <v>0</v>
      </c>
      <c r="K18" s="30">
        <v>119795</v>
      </c>
      <c r="L18" s="28"/>
      <c r="M18" s="28"/>
    </row>
    <row r="19" spans="1:13" ht="15.75">
      <c r="A19" s="26" t="s">
        <v>40</v>
      </c>
      <c r="B19" s="26"/>
      <c r="C19" s="30">
        <f>SUM(F19:K19)</f>
        <v>2347880</v>
      </c>
      <c r="D19" s="30">
        <v>591950</v>
      </c>
      <c r="E19" s="28"/>
      <c r="F19" s="30">
        <v>0</v>
      </c>
      <c r="G19" s="30">
        <v>255000</v>
      </c>
      <c r="H19" s="30">
        <v>212420</v>
      </c>
      <c r="I19" s="30">
        <v>9250</v>
      </c>
      <c r="J19" s="30">
        <v>33520</v>
      </c>
      <c r="K19" s="30">
        <v>1837690</v>
      </c>
      <c r="L19" s="28"/>
      <c r="M19" s="28"/>
    </row>
    <row r="20" spans="1:13" ht="15.75">
      <c r="A20" s="26" t="s">
        <v>41</v>
      </c>
      <c r="B20" s="26"/>
      <c r="C20" s="30">
        <f>SUM(F20:K20)</f>
        <v>641075</v>
      </c>
      <c r="D20" s="30">
        <v>129175</v>
      </c>
      <c r="E20" s="28"/>
      <c r="F20" s="30">
        <v>0</v>
      </c>
      <c r="G20" s="30">
        <v>53000</v>
      </c>
      <c r="H20" s="30">
        <v>68500</v>
      </c>
      <c r="I20" s="30">
        <v>118270</v>
      </c>
      <c r="J20" s="30">
        <v>30000</v>
      </c>
      <c r="K20" s="30">
        <v>371305</v>
      </c>
      <c r="L20" s="28"/>
      <c r="M20" s="28"/>
    </row>
    <row r="21" spans="1:13" ht="15.75">
      <c r="A21" s="26" t="s">
        <v>42</v>
      </c>
      <c r="B21" s="26"/>
      <c r="C21" s="30">
        <f>SUM(F21:K21)</f>
        <v>778800</v>
      </c>
      <c r="D21" s="30">
        <v>38015</v>
      </c>
      <c r="E21" s="28"/>
      <c r="F21" s="30">
        <v>0</v>
      </c>
      <c r="G21" s="30">
        <v>0</v>
      </c>
      <c r="H21" s="30">
        <v>583800</v>
      </c>
      <c r="I21" s="30">
        <v>195000</v>
      </c>
      <c r="J21" s="30">
        <v>0</v>
      </c>
      <c r="K21" s="30">
        <v>0</v>
      </c>
      <c r="L21" s="28"/>
      <c r="M21" s="28"/>
    </row>
    <row r="22" spans="1:13" ht="15.75">
      <c r="A22" s="26" t="s">
        <v>43</v>
      </c>
      <c r="B22" s="26"/>
      <c r="C22" s="30">
        <f>SUM(F22:K22)</f>
        <v>814950</v>
      </c>
      <c r="D22" s="30">
        <v>70153</v>
      </c>
      <c r="E22" s="28"/>
      <c r="F22" s="30">
        <v>0</v>
      </c>
      <c r="G22" s="30">
        <v>0</v>
      </c>
      <c r="H22" s="30">
        <v>0</v>
      </c>
      <c r="I22" s="30">
        <v>324250</v>
      </c>
      <c r="J22" s="30">
        <v>396200</v>
      </c>
      <c r="K22" s="30">
        <v>94500</v>
      </c>
      <c r="L22" s="28"/>
      <c r="M22" s="28"/>
    </row>
    <row r="23" spans="1:13" ht="15.75">
      <c r="A23" s="26" t="s">
        <v>5</v>
      </c>
      <c r="B23" s="26"/>
      <c r="C23" s="30">
        <f>SUM(F23:K23)</f>
        <v>18140</v>
      </c>
      <c r="D23" s="30">
        <v>4207</v>
      </c>
      <c r="E23" s="28"/>
      <c r="F23" s="30">
        <v>0</v>
      </c>
      <c r="G23" s="30">
        <v>0</v>
      </c>
      <c r="H23" s="30">
        <v>0</v>
      </c>
      <c r="I23" s="30">
        <v>0</v>
      </c>
      <c r="J23" s="30">
        <v>7340</v>
      </c>
      <c r="K23" s="30">
        <v>10800</v>
      </c>
      <c r="L23" s="28"/>
      <c r="M23" s="28"/>
    </row>
    <row r="24" spans="1:13" ht="15.75">
      <c r="A24" s="26"/>
      <c r="B24" s="26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3" ht="15.75">
      <c r="A25" s="26" t="s">
        <v>44</v>
      </c>
      <c r="B25" s="26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 ht="15.75">
      <c r="A26" s="26" t="s">
        <v>45</v>
      </c>
      <c r="B26" s="26"/>
      <c r="C26" s="30">
        <f>SUM(F26:K26)</f>
        <v>1059280</v>
      </c>
      <c r="D26" s="30">
        <v>49481</v>
      </c>
      <c r="E26" s="28"/>
      <c r="F26" s="30">
        <v>0</v>
      </c>
      <c r="G26" s="30">
        <v>594500</v>
      </c>
      <c r="H26" s="30">
        <v>81000</v>
      </c>
      <c r="I26" s="30">
        <v>90820</v>
      </c>
      <c r="J26" s="30">
        <v>292460</v>
      </c>
      <c r="K26" s="30">
        <v>500</v>
      </c>
      <c r="L26" s="28"/>
      <c r="M26" s="28"/>
    </row>
    <row r="27" spans="1:13" ht="15.75">
      <c r="A27" s="26" t="s">
        <v>6</v>
      </c>
      <c r="B27" s="26"/>
      <c r="C27" s="30">
        <f>SUM(F27:K27)</f>
        <v>256000</v>
      </c>
      <c r="D27" s="30">
        <v>17808</v>
      </c>
      <c r="E27" s="28"/>
      <c r="F27" s="30">
        <v>0</v>
      </c>
      <c r="G27" s="30">
        <v>0</v>
      </c>
      <c r="H27" s="30">
        <v>155000</v>
      </c>
      <c r="I27" s="30">
        <v>0</v>
      </c>
      <c r="J27" s="30">
        <v>101000</v>
      </c>
      <c r="K27" s="30">
        <v>0</v>
      </c>
      <c r="L27" s="28"/>
      <c r="M27" s="28"/>
    </row>
    <row r="28" spans="1:13" ht="15.75">
      <c r="A28" s="26" t="s">
        <v>7</v>
      </c>
      <c r="B28" s="26"/>
      <c r="C28" s="30">
        <f>SUM(F28:K28)</f>
        <v>1629410</v>
      </c>
      <c r="D28" s="30">
        <v>17382</v>
      </c>
      <c r="E28" s="28"/>
      <c r="F28" s="30">
        <v>0</v>
      </c>
      <c r="G28" s="30">
        <v>1629410</v>
      </c>
      <c r="H28" s="30">
        <v>0</v>
      </c>
      <c r="I28" s="30">
        <v>0</v>
      </c>
      <c r="J28" s="30">
        <v>0</v>
      </c>
      <c r="K28" s="30">
        <v>0</v>
      </c>
      <c r="L28" s="28"/>
      <c r="M28" s="28"/>
    </row>
    <row r="29" spans="1:13" ht="15.75">
      <c r="A29" s="26" t="s">
        <v>64</v>
      </c>
      <c r="B29" s="26"/>
      <c r="C29" s="30">
        <f>SUM(F29:K29)</f>
        <v>201820</v>
      </c>
      <c r="D29" s="30">
        <v>890</v>
      </c>
      <c r="E29" s="28"/>
      <c r="F29" s="30">
        <v>0</v>
      </c>
      <c r="G29" s="30">
        <v>201820</v>
      </c>
      <c r="H29" s="30">
        <v>0</v>
      </c>
      <c r="I29" s="30">
        <v>0</v>
      </c>
      <c r="J29" s="30">
        <v>0</v>
      </c>
      <c r="K29" s="30">
        <v>0</v>
      </c>
      <c r="L29" s="28"/>
      <c r="M29" s="28"/>
    </row>
    <row r="30" spans="1:13" ht="15.75">
      <c r="A30" s="49"/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28"/>
      <c r="M30" s="28"/>
    </row>
    <row r="31" spans="1:13" ht="15.75">
      <c r="A31" s="8" t="s">
        <v>69</v>
      </c>
      <c r="B31" s="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3" ht="15.75">
      <c r="A32" s="8"/>
      <c r="B32" s="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 ht="15.75">
      <c r="A33" s="10" t="s">
        <v>47</v>
      </c>
      <c r="B33" s="8"/>
      <c r="C33" s="27"/>
      <c r="D33" s="28"/>
      <c r="E33" s="27"/>
      <c r="F33" s="28"/>
      <c r="G33" s="27"/>
      <c r="H33" s="27"/>
      <c r="I33" s="28"/>
      <c r="J33" s="28"/>
      <c r="K33" s="28"/>
      <c r="L33" s="28"/>
      <c r="M33" s="28"/>
    </row>
    <row r="34" spans="1:13" ht="15.75">
      <c r="A34" s="8"/>
      <c r="B34" s="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1:13" ht="15.75">
      <c r="A35" s="10" t="s">
        <v>8</v>
      </c>
      <c r="B35" s="8"/>
      <c r="C35" s="27"/>
      <c r="D35" s="28"/>
      <c r="E35" s="27"/>
      <c r="F35" s="27"/>
      <c r="G35" s="27"/>
      <c r="H35" s="27"/>
      <c r="I35" s="28"/>
      <c r="J35" s="28"/>
      <c r="K35" s="28"/>
      <c r="L35" s="28"/>
      <c r="M35" s="28"/>
    </row>
    <row r="36" spans="1:13" ht="15.75">
      <c r="A36" s="10"/>
      <c r="B36" s="8"/>
      <c r="C36" s="27"/>
      <c r="D36" s="28"/>
      <c r="E36" s="27"/>
      <c r="F36" s="28"/>
      <c r="G36" s="28"/>
      <c r="H36" s="28"/>
      <c r="I36" s="28"/>
      <c r="J36" s="28"/>
      <c r="K36" s="28"/>
      <c r="L36" s="28"/>
      <c r="M36" s="28"/>
    </row>
    <row r="37" spans="1:13" ht="15.75">
      <c r="A37" s="8"/>
      <c r="B37" s="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3" ht="15.75">
      <c r="A38" s="8"/>
      <c r="B38" s="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</row>
  </sheetData>
  <sheetProtection/>
  <mergeCells count="2">
    <mergeCell ref="C4:D4"/>
    <mergeCell ref="F4:K4"/>
  </mergeCells>
  <printOptions/>
  <pageMargins left="0.7" right="0.7" top="0.75" bottom="0.75" header="0.3" footer="0.3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2019-08-16T19:41:34Z</cp:lastPrinted>
  <dcterms:created xsi:type="dcterms:W3CDTF">2000-07-27T15:28:41Z</dcterms:created>
  <dcterms:modified xsi:type="dcterms:W3CDTF">2019-08-16T20:24:34Z</dcterms:modified>
  <cp:category/>
  <cp:version/>
  <cp:contentType/>
  <cp:contentStatus/>
</cp:coreProperties>
</file>