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4-15" sheetId="1" r:id="rId1"/>
    <sheet name="2012-13" sheetId="2" r:id="rId2"/>
    <sheet name="2011-12" sheetId="3" r:id="rId3"/>
    <sheet name="2010-11" sheetId="4" r:id="rId4"/>
    <sheet name="2009-10" sheetId="5" r:id="rId5"/>
    <sheet name="2008-09" sheetId="6" r:id="rId6"/>
    <sheet name="2007-08" sheetId="7" r:id="rId7"/>
    <sheet name="2006-07" sheetId="8" r:id="rId8"/>
    <sheet name="2005-06" sheetId="9" r:id="rId9"/>
    <sheet name="2004-05" sheetId="10" r:id="rId10"/>
    <sheet name="2003-04" sheetId="11" r:id="rId11"/>
    <sheet name="2002-03" sheetId="12" r:id="rId12"/>
    <sheet name="2001-02" sheetId="13" r:id="rId13"/>
    <sheet name="2000-01" sheetId="14" r:id="rId14"/>
    <sheet name="1996-97" sheetId="15" r:id="rId15"/>
    <sheet name="1995-96" sheetId="16" r:id="rId16"/>
  </sheets>
  <definedNames>
    <definedName name="_xlnm.Print_Area" localSheetId="0">'2014-15'!$A$1:$F$73</definedName>
  </definedNames>
  <calcPr fullCalcOnLoad="1"/>
</workbook>
</file>

<file path=xl/sharedStrings.xml><?xml version="1.0" encoding="utf-8"?>
<sst xmlns="http://schemas.openxmlformats.org/spreadsheetml/2006/main" count="1157" uniqueCount="103">
  <si>
    <t>New York State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</si>
  <si>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</si>
  <si>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</si>
  <si>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</si>
  <si>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</si>
  <si>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</si>
  <si>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</si>
  <si>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</si>
  <si>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</si>
  <si>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</si>
  <si>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</si>
  <si>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</si>
  <si>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</si>
  <si>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</si>
  <si>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</si>
  <si>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</si>
  <si>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</si>
  <si>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</si>
  <si>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</si>
  <si>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</si>
  <si>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</si>
  <si>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</si>
  <si>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</si>
  <si>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</si>
  <si>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</si>
  <si>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</si>
  <si>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</si>
  <si>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</si>
  <si>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</si>
  <si>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</si>
  <si>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</si>
  <si>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</si>
  <si>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</si>
  <si>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</si>
  <si>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</si>
  <si>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</si>
  <si>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</si>
  <si>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</si>
  <si>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</si>
  <si>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</si>
  <si>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</si>
  <si>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</si>
  <si>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</si>
  <si>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</si>
  <si>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</si>
  <si>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</si>
  <si>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</si>
  <si>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</si>
  <si>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</si>
  <si>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</si>
  <si>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</si>
  <si>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</si>
  <si>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</si>
  <si>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</si>
  <si>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</si>
  <si>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</si>
  <si>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</si>
  <si>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</si>
  <si>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</si>
  <si>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Eligibility Status</t>
  </si>
  <si>
    <t xml:space="preserve">    Oswego</t>
  </si>
  <si>
    <t>SOURCE:  New York State Office of Temporary and Disability Assistance.</t>
  </si>
  <si>
    <t>1  Automatic Payment Component.</t>
  </si>
  <si>
    <t>New York State by Social Services District—Federal Fiscal Year 2014-15</t>
  </si>
  <si>
    <t>Home Energy Assistance Program (HEAP)—Households Receiving Assistance by Eligibility Status</t>
  </si>
  <si>
    <r>
      <t>SSI</t>
    </r>
    <r>
      <rPr>
        <vertAlign val="superscript"/>
        <sz val="11"/>
        <rFont val="Arial"/>
        <family val="2"/>
      </rPr>
      <t>1</t>
    </r>
  </si>
  <si>
    <t>Social Services District</t>
  </si>
  <si>
    <t>All Households</t>
  </si>
  <si>
    <r>
      <t>Temporary Assistance</t>
    </r>
    <r>
      <rPr>
        <vertAlign val="superscript"/>
        <sz val="11"/>
        <rFont val="Arial"/>
        <family val="2"/>
      </rPr>
      <t>1</t>
    </r>
  </si>
  <si>
    <t>Application Component</t>
  </si>
  <si>
    <r>
      <t xml:space="preserve">                       Food Stamps</t>
    </r>
    <r>
      <rPr>
        <vertAlign val="superscript"/>
        <sz val="11"/>
        <rFont val="Arial"/>
        <family val="2"/>
      </rPr>
      <t>1</t>
    </r>
  </si>
  <si>
    <t>SOURCE:  New York State Office of Temporary and Disability Assistance, Center for Employment and Economic Supports.</t>
  </si>
  <si>
    <t>New York State by Social Services District—Federal Fiscal Year 2012-13</t>
  </si>
  <si>
    <t>New York State by Social Services District—Federal Fiscal Year 2011-12</t>
  </si>
  <si>
    <t>New York State by Social Services District—Federal Fiscal Year 2010-11</t>
  </si>
  <si>
    <t>New York State by Social Services District—Federal Fiscal Year 2009-10</t>
  </si>
  <si>
    <t>New York State by Social Services District—Federal Fiscal Year 2008-09</t>
  </si>
  <si>
    <r>
      <t>Public
 Assistance</t>
    </r>
    <r>
      <rPr>
        <vertAlign val="superscript"/>
        <sz val="11"/>
        <rFont val="Arial"/>
        <family val="2"/>
      </rPr>
      <t>1</t>
    </r>
  </si>
  <si>
    <t>SSI</t>
  </si>
  <si>
    <t>New York State by Social Services District—Federal Fiscal Year 2007-08</t>
  </si>
  <si>
    <t>New York State by Social Services District—Federal Fiscal Year 2006-07</t>
  </si>
  <si>
    <t>New York State by Social Services District—Federal Fiscal Year 2005-06</t>
  </si>
  <si>
    <t xml:space="preserve"> </t>
  </si>
  <si>
    <t>New York State by Social Services District—Federal Fiscal Year 2004-05</t>
  </si>
  <si>
    <t>NOTE: Due to program structure changes, there has been a realignment of categories of eligibility.</t>
  </si>
  <si>
    <t>SOURCE:  New York State Office of Temporary and Disability Assistance, Division of Employment and Transitional Supports.</t>
  </si>
  <si>
    <t>New York State by Social Services District—Federal Fiscal Year 2003-04</t>
  </si>
  <si>
    <t>SOURCE: New York State Department of Family Assistance, Office of Temporary and Disability Assistance.</t>
  </si>
  <si>
    <t>New York State by Social Services District—Federal Fiscal Year 2002-03</t>
  </si>
  <si>
    <t>New York State by Social Services District—Federal Fiscal Year 2001-02</t>
  </si>
  <si>
    <t xml:space="preserve">NOTE: Due to program structure changes, there has been a realignment of categories of eligibility. The totals are "unduplicated" (counted only once); if the individual counts were added the totals would be higher. </t>
  </si>
  <si>
    <t>New York State by Social Services District—Federal Fiscal Year 2000-01</t>
  </si>
  <si>
    <t>New York State by Social Services District—Federal Fiscal Year 1996-97</t>
  </si>
  <si>
    <t xml:space="preserve">                          138,286a</t>
  </si>
  <si>
    <t>a  Includes 1,116,296 SSI Code A households who received an automatic payment.</t>
  </si>
  <si>
    <r>
      <t xml:space="preserve">                       Food 
Stamps</t>
    </r>
    <r>
      <rPr>
        <vertAlign val="superscript"/>
        <sz val="11"/>
        <rFont val="Arial"/>
        <family val="2"/>
      </rPr>
      <t>1,2</t>
    </r>
  </si>
  <si>
    <t xml:space="preserve">                         149,650b</t>
  </si>
  <si>
    <t>a  From October 1, 1995 through September 30, 1996.</t>
  </si>
  <si>
    <t>b  Includes 124,946 SSI Code A households who received an automatic payment.</t>
  </si>
  <si>
    <t>2  Automatic payments eliminated in the Rest of State local districts.</t>
  </si>
  <si>
    <t>SOURCE: New York State Office of Temporary and Disability Assistance.</t>
  </si>
  <si>
    <t>Emergency</t>
  </si>
  <si>
    <t>New York State by Social Services District—Federal Fiscal Year 1995-96(a)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</si>
</sst>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2"/>
      <name val="Rockwell"/>
      <family val="1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0">
      <alignment/>
      <protection/>
    </xf>
    <xf numFmtId="0" fontId="22" fillId="32" borderId="0">
      <alignment/>
      <protection/>
    </xf>
    <xf numFmtId="0" fontId="0" fillId="33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5" fontId="40" fillId="0" borderId="0" xfId="42" applyNumberFormat="1" applyFont="1" applyAlignment="1">
      <alignment/>
    </xf>
    <xf numFmtId="3" fontId="40" fillId="34" borderId="0" xfId="0" applyNumberFormat="1" applyFont="1" applyFill="1" applyAlignment="1">
      <alignment/>
    </xf>
    <xf numFmtId="3" fontId="40" fillId="34" borderId="10" xfId="0" applyNumberFormat="1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19" fillId="34" borderId="0" xfId="0" applyNumberFormat="1" applyFont="1" applyFill="1" applyBorder="1" applyAlignment="1">
      <alignment/>
    </xf>
    <xf numFmtId="0" fontId="19" fillId="34" borderId="0" xfId="0" applyNumberFormat="1" applyFont="1" applyFill="1" applyAlignment="1">
      <alignment/>
    </xf>
    <xf numFmtId="0" fontId="19" fillId="34" borderId="11" xfId="0" applyNumberFormat="1" applyFont="1" applyFill="1" applyBorder="1" applyAlignment="1">
      <alignment/>
    </xf>
    <xf numFmtId="0" fontId="19" fillId="34" borderId="12" xfId="0" applyNumberFormat="1" applyFont="1" applyFill="1" applyBorder="1" applyAlignment="1">
      <alignment horizontal="center"/>
    </xf>
    <xf numFmtId="0" fontId="19" fillId="34" borderId="10" xfId="0" applyNumberFormat="1" applyFont="1" applyFill="1" applyBorder="1" applyAlignment="1">
      <alignment/>
    </xf>
    <xf numFmtId="0" fontId="19" fillId="34" borderId="10" xfId="0" applyNumberFormat="1" applyFont="1" applyFill="1" applyBorder="1" applyAlignment="1">
      <alignment horizontal="right"/>
    </xf>
    <xf numFmtId="3" fontId="19" fillId="34" borderId="0" xfId="0" applyNumberFormat="1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3" fontId="19" fillId="34" borderId="0" xfId="0" applyNumberFormat="1" applyFont="1" applyFill="1" applyAlignment="1">
      <alignment/>
    </xf>
    <xf numFmtId="3" fontId="19" fillId="34" borderId="0" xfId="0" applyNumberFormat="1" applyFont="1" applyFill="1" applyBorder="1" applyAlignment="1">
      <alignment horizontal="right"/>
    </xf>
    <xf numFmtId="3" fontId="19" fillId="34" borderId="10" xfId="0" applyNumberFormat="1" applyFont="1" applyFill="1" applyBorder="1" applyAlignment="1">
      <alignment/>
    </xf>
    <xf numFmtId="37" fontId="19" fillId="34" borderId="0" xfId="0" applyNumberFormat="1" applyFont="1" applyFill="1" applyAlignment="1">
      <alignment/>
    </xf>
    <xf numFmtId="0" fontId="21" fillId="34" borderId="0" xfId="0" applyNumberFormat="1" applyFont="1" applyFill="1" applyBorder="1" applyAlignment="1">
      <alignment/>
    </xf>
    <xf numFmtId="0" fontId="21" fillId="34" borderId="0" xfId="0" applyNumberFormat="1" applyFont="1" applyFill="1" applyBorder="1" applyAlignment="1" quotePrefix="1">
      <alignment/>
    </xf>
    <xf numFmtId="0" fontId="19" fillId="34" borderId="10" xfId="0" applyNumberFormat="1" applyFont="1" applyFill="1" applyBorder="1" applyAlignment="1">
      <alignment horizontal="right" wrapText="1"/>
    </xf>
    <xf numFmtId="3" fontId="19" fillId="34" borderId="0" xfId="42" applyNumberFormat="1" applyFont="1" applyFill="1" applyBorder="1" applyAlignment="1">
      <alignment/>
    </xf>
    <xf numFmtId="3" fontId="19" fillId="34" borderId="0" xfId="0" applyNumberFormat="1" applyFont="1" applyFill="1" applyAlignment="1">
      <alignment horizontal="right"/>
    </xf>
    <xf numFmtId="3" fontId="40" fillId="34" borderId="0" xfId="0" applyNumberFormat="1" applyFont="1" applyFill="1" applyBorder="1" applyAlignment="1">
      <alignment/>
    </xf>
    <xf numFmtId="3" fontId="40" fillId="34" borderId="0" xfId="42" applyNumberFormat="1" applyFont="1" applyFill="1" applyBorder="1" applyAlignment="1">
      <alignment horizontal="right"/>
    </xf>
    <xf numFmtId="3" fontId="40" fillId="34" borderId="0" xfId="56" applyNumberFormat="1" applyFont="1" applyFill="1" applyBorder="1" applyAlignment="1">
      <alignment horizontal="right"/>
      <protection/>
    </xf>
    <xf numFmtId="3" fontId="19" fillId="34" borderId="0" xfId="42" applyNumberFormat="1" applyFont="1" applyFill="1" applyBorder="1" applyAlignment="1">
      <alignment horizontal="right"/>
    </xf>
    <xf numFmtId="3" fontId="19" fillId="34" borderId="0" xfId="56" applyNumberFormat="1" applyFont="1" applyFill="1" applyBorder="1" applyAlignment="1">
      <alignment horizontal="right"/>
      <protection/>
    </xf>
    <xf numFmtId="3" fontId="19" fillId="34" borderId="0" xfId="42" applyNumberFormat="1" applyFont="1" applyFill="1" applyAlignment="1">
      <alignment/>
    </xf>
    <xf numFmtId="3" fontId="19" fillId="34" borderId="10" xfId="42" applyNumberFormat="1" applyFont="1" applyFill="1" applyBorder="1" applyAlignment="1">
      <alignment/>
    </xf>
    <xf numFmtId="3" fontId="19" fillId="34" borderId="10" xfId="0" applyNumberFormat="1" applyFont="1" applyFill="1" applyBorder="1" applyAlignment="1">
      <alignment horizontal="right"/>
    </xf>
    <xf numFmtId="165" fontId="19" fillId="34" borderId="0" xfId="0" applyNumberFormat="1" applyFont="1" applyFill="1" applyAlignment="1">
      <alignment/>
    </xf>
    <xf numFmtId="3" fontId="19" fillId="34" borderId="0" xfId="56" applyNumberFormat="1" applyFont="1" applyFill="1" applyBorder="1" applyAlignment="1">
      <alignment/>
      <protection/>
    </xf>
    <xf numFmtId="3" fontId="19" fillId="34" borderId="0" xfId="42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3" fontId="19" fillId="34" borderId="11" xfId="0" applyNumberFormat="1" applyFont="1" applyFill="1" applyBorder="1" applyAlignment="1">
      <alignment horizontal="right"/>
    </xf>
    <xf numFmtId="0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40" fillId="32" borderId="0" xfId="56" applyNumberFormat="1" applyFont="1" applyFill="1" applyBorder="1" applyAlignment="1">
      <alignment horizontal="right"/>
      <protection/>
    </xf>
    <xf numFmtId="3" fontId="40" fillId="32" borderId="0" xfId="0" applyNumberFormat="1" applyFont="1" applyFill="1" applyBorder="1" applyAlignment="1">
      <alignment/>
    </xf>
    <xf numFmtId="3" fontId="19" fillId="32" borderId="0" xfId="56" applyNumberFormat="1" applyFont="1" applyFill="1" applyBorder="1" applyAlignment="1">
      <alignment horizontal="right"/>
      <protection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19" fillId="32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0" fontId="19" fillId="32" borderId="11" xfId="0" applyNumberFormat="1" applyFont="1" applyFill="1" applyBorder="1" applyAlignment="1">
      <alignment/>
    </xf>
    <xf numFmtId="3" fontId="19" fillId="32" borderId="0" xfId="56" applyNumberFormat="1" applyFont="1" applyFill="1" applyBorder="1" applyAlignment="1">
      <alignment/>
      <protection/>
    </xf>
    <xf numFmtId="3" fontId="19" fillId="32" borderId="11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/>
    </xf>
    <xf numFmtId="3" fontId="19" fillId="32" borderId="0" xfId="0" applyNumberFormat="1" applyFont="1" applyFill="1" applyAlignment="1">
      <alignment/>
    </xf>
    <xf numFmtId="3" fontId="19" fillId="32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32" borderId="10" xfId="56" applyNumberFormat="1" applyFont="1" applyFill="1" applyBorder="1" applyAlignment="1">
      <alignment/>
      <protection/>
    </xf>
    <xf numFmtId="3" fontId="19" fillId="32" borderId="11" xfId="0" applyNumberFormat="1" applyFont="1" applyFill="1" applyBorder="1" applyAlignment="1">
      <alignment/>
    </xf>
    <xf numFmtId="37" fontId="19" fillId="32" borderId="0" xfId="0" applyNumberFormat="1" applyFont="1" applyFill="1" applyAlignment="1">
      <alignment/>
    </xf>
    <xf numFmtId="3" fontId="19" fillId="32" borderId="0" xfId="56" applyNumberFormat="1" applyFont="1" applyFill="1" applyBorder="1">
      <alignment/>
      <protection/>
    </xf>
    <xf numFmtId="0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56" applyNumberFormat="1" applyFont="1" applyFill="1">
      <alignment/>
      <protection/>
    </xf>
    <xf numFmtId="3" fontId="19" fillId="0" borderId="0" xfId="56" applyNumberFormat="1" applyFont="1" applyFill="1" applyAlignment="1">
      <alignment/>
      <protection/>
    </xf>
    <xf numFmtId="3" fontId="19" fillId="0" borderId="0" xfId="0" applyNumberFormat="1" applyFont="1" applyFill="1" applyAlignment="1">
      <alignment horizontal="right"/>
    </xf>
    <xf numFmtId="3" fontId="19" fillId="32" borderId="0" xfId="56" applyNumberFormat="1" applyFont="1">
      <alignment/>
      <protection/>
    </xf>
    <xf numFmtId="3" fontId="19" fillId="32" borderId="0" xfId="56" applyNumberFormat="1" applyFont="1" applyAlignment="1">
      <alignment horizontal="right"/>
      <protection/>
    </xf>
    <xf numFmtId="3" fontId="19" fillId="32" borderId="10" xfId="56" applyNumberFormat="1" applyFont="1" applyBorder="1">
      <alignment/>
      <protection/>
    </xf>
    <xf numFmtId="0" fontId="19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0" xfId="0" applyNumberFormat="1" applyFont="1" applyAlignment="1">
      <alignment horizontal="left" wrapText="1"/>
    </xf>
    <xf numFmtId="0" fontId="19" fillId="0" borderId="0" xfId="0" applyNumberFormat="1" applyFont="1" applyFill="1" applyAlignment="1">
      <alignment/>
    </xf>
    <xf numFmtId="3" fontId="19" fillId="32" borderId="10" xfId="56" applyNumberFormat="1" applyFont="1" applyBorder="1" applyAlignment="1">
      <alignment horizontal="right"/>
      <protection/>
    </xf>
    <xf numFmtId="0" fontId="19" fillId="32" borderId="0" xfId="55" applyNumberFormat="1" applyFont="1">
      <alignment/>
      <protection/>
    </xf>
    <xf numFmtId="3" fontId="19" fillId="32" borderId="0" xfId="55" applyNumberFormat="1" applyFont="1">
      <alignment/>
      <protection/>
    </xf>
    <xf numFmtId="3" fontId="19" fillId="32" borderId="0" xfId="55" applyNumberFormat="1" applyFont="1" applyAlignment="1">
      <alignment horizontal="right"/>
      <protection/>
    </xf>
    <xf numFmtId="0" fontId="19" fillId="32" borderId="13" xfId="55" applyNumberFormat="1" applyFont="1" applyBorder="1">
      <alignment/>
      <protection/>
    </xf>
    <xf numFmtId="3" fontId="19" fillId="32" borderId="13" xfId="55" applyNumberFormat="1" applyFont="1" applyBorder="1">
      <alignment/>
      <protection/>
    </xf>
    <xf numFmtId="0" fontId="19" fillId="32" borderId="0" xfId="55" applyNumberFormat="1" applyFont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k-3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7109375" style="6" customWidth="1"/>
    <col min="2" max="6" width="18.7109375" style="6" customWidth="1"/>
    <col min="7" max="223" width="9.140625" style="6" customWidth="1"/>
    <col min="224" max="224" width="25.7109375" style="6" customWidth="1"/>
    <col min="225" max="229" width="18.7109375" style="6" customWidth="1"/>
    <col min="230" max="16384" width="9.140625" style="6" customWidth="1"/>
  </cols>
  <sheetData>
    <row r="1" spans="1:6" s="9" customFormat="1" ht="20.25">
      <c r="A1" s="20" t="s">
        <v>64</v>
      </c>
      <c r="B1" s="8"/>
      <c r="C1" s="8"/>
      <c r="D1" s="8"/>
      <c r="E1" s="8"/>
      <c r="F1" s="8"/>
    </row>
    <row r="2" spans="1:6" s="9" customFormat="1" ht="20.25">
      <c r="A2" s="21" t="s">
        <v>63</v>
      </c>
      <c r="B2" s="8"/>
      <c r="C2" s="8"/>
      <c r="D2" s="8"/>
      <c r="E2" s="8"/>
      <c r="F2" s="8"/>
    </row>
    <row r="3" spans="1:6" s="9" customFormat="1" ht="14.25">
      <c r="A3" s="8"/>
      <c r="B3" s="8"/>
      <c r="C3" s="8"/>
      <c r="D3" s="8"/>
      <c r="E3" s="8"/>
      <c r="F3" s="8"/>
    </row>
    <row r="4" spans="1:6" s="9" customFormat="1" ht="14.25">
      <c r="A4" s="10"/>
      <c r="B4" s="10"/>
      <c r="C4" s="11" t="s">
        <v>59</v>
      </c>
      <c r="D4" s="11"/>
      <c r="E4" s="11"/>
      <c r="F4" s="11"/>
    </row>
    <row r="5" spans="1:6" s="9" customFormat="1" ht="30.75">
      <c r="A5" s="12" t="s">
        <v>66</v>
      </c>
      <c r="B5" s="13" t="s">
        <v>67</v>
      </c>
      <c r="C5" s="22" t="s">
        <v>68</v>
      </c>
      <c r="D5" s="22" t="s">
        <v>69</v>
      </c>
      <c r="E5" s="22" t="s">
        <v>70</v>
      </c>
      <c r="F5" s="13" t="s">
        <v>65</v>
      </c>
    </row>
    <row r="6" spans="1:6" s="9" customFormat="1" ht="14.25">
      <c r="A6" s="8"/>
      <c r="B6" s="8"/>
      <c r="C6" s="14"/>
      <c r="D6" s="15"/>
      <c r="E6" s="14"/>
      <c r="F6" s="8"/>
    </row>
    <row r="7" spans="1:6" s="9" customFormat="1" ht="14.25">
      <c r="A7" s="8" t="s">
        <v>0</v>
      </c>
      <c r="B7" s="14">
        <f>SUM(B9:B11)</f>
        <v>1437253</v>
      </c>
      <c r="C7" s="14">
        <f>SUM(C9:C11)</f>
        <v>224426</v>
      </c>
      <c r="D7" s="14">
        <f>SUM(D9:D11)</f>
        <v>233442</v>
      </c>
      <c r="E7" s="14">
        <f>SUM(E9:E11)</f>
        <v>941858</v>
      </c>
      <c r="F7" s="14">
        <f>SUM(F9:F11)</f>
        <v>37527</v>
      </c>
    </row>
    <row r="8" spans="1:6" s="9" customFormat="1" ht="14.25">
      <c r="A8" s="8"/>
      <c r="B8" s="14"/>
      <c r="C8" s="14"/>
      <c r="D8" s="14"/>
      <c r="E8" s="14"/>
      <c r="F8" s="14"/>
    </row>
    <row r="9" spans="1:6" s="9" customFormat="1" ht="14.25">
      <c r="A9" s="8" t="s">
        <v>1</v>
      </c>
      <c r="B9" s="14">
        <v>787602</v>
      </c>
      <c r="C9" s="14">
        <v>170397</v>
      </c>
      <c r="D9" s="14">
        <v>20461</v>
      </c>
      <c r="E9" s="14">
        <v>559217</v>
      </c>
      <c r="F9" s="14">
        <v>37527</v>
      </c>
    </row>
    <row r="10" spans="1:6" s="9" customFormat="1" ht="14.25">
      <c r="A10" s="8"/>
      <c r="B10" s="16"/>
      <c r="C10" s="14"/>
      <c r="D10" s="14"/>
      <c r="E10" s="14"/>
      <c r="F10" s="14"/>
    </row>
    <row r="11" spans="1:6" s="9" customFormat="1" ht="14.25">
      <c r="A11" s="8" t="s">
        <v>2</v>
      </c>
      <c r="B11" s="16">
        <f>SUM(B12:B68)</f>
        <v>649651</v>
      </c>
      <c r="C11" s="16">
        <f>SUM(C12:C68)</f>
        <v>54029</v>
      </c>
      <c r="D11" s="16">
        <f>SUM(D12:D68)</f>
        <v>212981</v>
      </c>
      <c r="E11" s="16">
        <f>SUM(E12:E68)</f>
        <v>382641</v>
      </c>
      <c r="F11" s="17">
        <v>0</v>
      </c>
    </row>
    <row r="12" spans="1:6" s="9" customFormat="1" ht="14.25">
      <c r="A12" s="8" t="s">
        <v>3</v>
      </c>
      <c r="B12" s="14">
        <v>18476</v>
      </c>
      <c r="C12" s="14">
        <v>1738</v>
      </c>
      <c r="D12" s="14">
        <v>4966</v>
      </c>
      <c r="E12" s="14">
        <v>11772</v>
      </c>
      <c r="F12" s="17">
        <v>0</v>
      </c>
    </row>
    <row r="13" spans="1:6" s="9" customFormat="1" ht="14.25">
      <c r="A13" s="8" t="s">
        <v>4</v>
      </c>
      <c r="B13" s="14">
        <v>4428</v>
      </c>
      <c r="C13" s="14">
        <v>213</v>
      </c>
      <c r="D13" s="14">
        <v>2237</v>
      </c>
      <c r="E13" s="14">
        <v>1978</v>
      </c>
      <c r="F13" s="17">
        <v>0</v>
      </c>
    </row>
    <row r="14" spans="1:6" s="9" customFormat="1" ht="14.25">
      <c r="A14" s="8" t="s">
        <v>5</v>
      </c>
      <c r="B14" s="14">
        <v>17095</v>
      </c>
      <c r="C14" s="14">
        <v>1576</v>
      </c>
      <c r="D14" s="14">
        <v>6473</v>
      </c>
      <c r="E14" s="14">
        <v>9046</v>
      </c>
      <c r="F14" s="17">
        <v>0</v>
      </c>
    </row>
    <row r="15" spans="1:6" s="9" customFormat="1" ht="14.25">
      <c r="A15" s="8" t="s">
        <v>6</v>
      </c>
      <c r="B15" s="14">
        <v>8525</v>
      </c>
      <c r="C15" s="14">
        <v>368</v>
      </c>
      <c r="D15" s="14">
        <v>3769</v>
      </c>
      <c r="E15" s="14">
        <v>4388</v>
      </c>
      <c r="F15" s="17">
        <v>0</v>
      </c>
    </row>
    <row r="16" spans="1:6" s="9" customFormat="1" ht="14.25">
      <c r="A16" s="8" t="s">
        <v>7</v>
      </c>
      <c r="B16" s="14">
        <v>6153</v>
      </c>
      <c r="C16" s="14">
        <v>297</v>
      </c>
      <c r="D16" s="14">
        <v>2774</v>
      </c>
      <c r="E16" s="14">
        <v>3082</v>
      </c>
      <c r="F16" s="17">
        <v>0</v>
      </c>
    </row>
    <row r="17" spans="1:6" s="9" customFormat="1" ht="14.25">
      <c r="A17" s="8" t="s">
        <v>8</v>
      </c>
      <c r="B17" s="14">
        <v>15086</v>
      </c>
      <c r="C17" s="14">
        <v>1397</v>
      </c>
      <c r="D17" s="14">
        <v>6207</v>
      </c>
      <c r="E17" s="14">
        <v>7482</v>
      </c>
      <c r="F17" s="17">
        <v>0</v>
      </c>
    </row>
    <row r="18" spans="1:6" s="9" customFormat="1" ht="14.25">
      <c r="A18" s="8" t="s">
        <v>9</v>
      </c>
      <c r="B18" s="14">
        <v>7807</v>
      </c>
      <c r="C18" s="14">
        <v>322</v>
      </c>
      <c r="D18" s="14">
        <v>2544</v>
      </c>
      <c r="E18" s="14">
        <v>4941</v>
      </c>
      <c r="F18" s="17">
        <v>0</v>
      </c>
    </row>
    <row r="19" spans="1:6" s="9" customFormat="1" ht="14.25">
      <c r="A19" s="8" t="s">
        <v>10</v>
      </c>
      <c r="B19" s="14">
        <v>4746</v>
      </c>
      <c r="C19" s="14">
        <v>147</v>
      </c>
      <c r="D19" s="14">
        <v>2340</v>
      </c>
      <c r="E19" s="14">
        <v>2259</v>
      </c>
      <c r="F19" s="17">
        <v>0</v>
      </c>
    </row>
    <row r="20" spans="1:6" s="9" customFormat="1" ht="14.25">
      <c r="A20" s="8" t="s">
        <v>11</v>
      </c>
      <c r="B20" s="14">
        <v>7783</v>
      </c>
      <c r="C20" s="14">
        <v>423</v>
      </c>
      <c r="D20" s="14">
        <v>3171</v>
      </c>
      <c r="E20" s="14">
        <v>4189</v>
      </c>
      <c r="F20" s="17">
        <v>0</v>
      </c>
    </row>
    <row r="21" spans="1:6" s="9" customFormat="1" ht="14.25">
      <c r="A21" s="8" t="s">
        <v>12</v>
      </c>
      <c r="B21" s="14">
        <v>4187</v>
      </c>
      <c r="C21" s="14">
        <v>235</v>
      </c>
      <c r="D21" s="14">
        <v>1522</v>
      </c>
      <c r="E21" s="14">
        <v>2430</v>
      </c>
      <c r="F21" s="17">
        <v>0</v>
      </c>
    </row>
    <row r="22" spans="1:6" s="9" customFormat="1" ht="14.25">
      <c r="A22" s="8" t="s">
        <v>13</v>
      </c>
      <c r="B22" s="14">
        <v>4144</v>
      </c>
      <c r="C22" s="14">
        <v>321</v>
      </c>
      <c r="D22" s="14">
        <v>1718</v>
      </c>
      <c r="E22" s="14">
        <v>2105</v>
      </c>
      <c r="F22" s="17">
        <v>0</v>
      </c>
    </row>
    <row r="23" spans="1:6" s="9" customFormat="1" ht="14.25">
      <c r="A23" s="8" t="s">
        <v>14</v>
      </c>
      <c r="B23" s="14">
        <v>4302</v>
      </c>
      <c r="C23" s="14">
        <v>127</v>
      </c>
      <c r="D23" s="14">
        <v>1966</v>
      </c>
      <c r="E23" s="14">
        <v>2209</v>
      </c>
      <c r="F23" s="17">
        <v>0</v>
      </c>
    </row>
    <row r="24" spans="1:6" s="9" customFormat="1" ht="14.25">
      <c r="A24" s="8" t="s">
        <v>15</v>
      </c>
      <c r="B24" s="14">
        <v>12719</v>
      </c>
      <c r="C24" s="14">
        <v>793</v>
      </c>
      <c r="D24" s="14">
        <v>3450</v>
      </c>
      <c r="E24" s="14">
        <v>8476</v>
      </c>
      <c r="F24" s="17">
        <v>0</v>
      </c>
    </row>
    <row r="25" spans="1:6" s="9" customFormat="1" ht="14.25">
      <c r="A25" s="8" t="s">
        <v>16</v>
      </c>
      <c r="B25" s="14">
        <v>91993</v>
      </c>
      <c r="C25" s="14">
        <v>8181</v>
      </c>
      <c r="D25" s="14">
        <v>35788</v>
      </c>
      <c r="E25" s="14">
        <v>48024</v>
      </c>
      <c r="F25" s="17">
        <v>0</v>
      </c>
    </row>
    <row r="26" spans="1:6" s="9" customFormat="1" ht="14.25">
      <c r="A26" s="8" t="s">
        <v>17</v>
      </c>
      <c r="B26" s="14">
        <v>2656</v>
      </c>
      <c r="C26" s="14">
        <v>34</v>
      </c>
      <c r="D26" s="14">
        <v>1398</v>
      </c>
      <c r="E26" s="14">
        <v>1224</v>
      </c>
      <c r="F26" s="17">
        <v>0</v>
      </c>
    </row>
    <row r="27" spans="1:6" s="9" customFormat="1" ht="14.25">
      <c r="A27" s="8" t="s">
        <v>18</v>
      </c>
      <c r="B27" s="14">
        <v>5043</v>
      </c>
      <c r="C27" s="14">
        <v>264</v>
      </c>
      <c r="D27" s="14">
        <v>2254</v>
      </c>
      <c r="E27" s="14">
        <v>2525</v>
      </c>
      <c r="F27" s="17">
        <v>0</v>
      </c>
    </row>
    <row r="28" spans="1:6" s="9" customFormat="1" ht="14.25">
      <c r="A28" s="8" t="s">
        <v>19</v>
      </c>
      <c r="B28" s="14">
        <v>6009</v>
      </c>
      <c r="C28" s="14">
        <v>179</v>
      </c>
      <c r="D28" s="14">
        <v>2649</v>
      </c>
      <c r="E28" s="14">
        <v>3181</v>
      </c>
      <c r="F28" s="17">
        <v>0</v>
      </c>
    </row>
    <row r="29" spans="1:6" s="9" customFormat="1" ht="14.25">
      <c r="A29" s="8" t="s">
        <v>20</v>
      </c>
      <c r="B29" s="14">
        <v>3647</v>
      </c>
      <c r="C29" s="14">
        <v>202</v>
      </c>
      <c r="D29" s="14">
        <v>1251</v>
      </c>
      <c r="E29" s="14">
        <v>2194</v>
      </c>
      <c r="F29" s="17">
        <v>0</v>
      </c>
    </row>
    <row r="30" spans="1:6" s="9" customFormat="1" ht="14.25">
      <c r="A30" s="8" t="s">
        <v>21</v>
      </c>
      <c r="B30" s="14">
        <v>3850</v>
      </c>
      <c r="C30" s="14">
        <v>210</v>
      </c>
      <c r="D30" s="14">
        <v>1624</v>
      </c>
      <c r="E30" s="14">
        <v>2016</v>
      </c>
      <c r="F30" s="17">
        <v>0</v>
      </c>
    </row>
    <row r="31" spans="1:6" s="9" customFormat="1" ht="14.25">
      <c r="A31" s="8" t="s">
        <v>22</v>
      </c>
      <c r="B31" s="14">
        <v>383</v>
      </c>
      <c r="C31" s="14">
        <v>3</v>
      </c>
      <c r="D31" s="14">
        <v>204</v>
      </c>
      <c r="E31" s="14">
        <v>176</v>
      </c>
      <c r="F31" s="17">
        <v>0</v>
      </c>
    </row>
    <row r="32" spans="1:6" s="9" customFormat="1" ht="14.25">
      <c r="A32" s="8" t="s">
        <v>23</v>
      </c>
      <c r="B32" s="14">
        <v>6544</v>
      </c>
      <c r="C32" s="14">
        <v>187</v>
      </c>
      <c r="D32" s="14">
        <v>2716</v>
      </c>
      <c r="E32" s="14">
        <v>3641</v>
      </c>
      <c r="F32" s="17">
        <v>0</v>
      </c>
    </row>
    <row r="33" spans="1:6" s="9" customFormat="1" ht="14.25">
      <c r="A33" s="8" t="s">
        <v>24</v>
      </c>
      <c r="B33" s="14">
        <v>8609</v>
      </c>
      <c r="C33" s="14">
        <v>619</v>
      </c>
      <c r="D33" s="14">
        <v>3025</v>
      </c>
      <c r="E33" s="14">
        <v>4965</v>
      </c>
      <c r="F33" s="17">
        <v>0</v>
      </c>
    </row>
    <row r="34" spans="1:6" s="9" customFormat="1" ht="14.25">
      <c r="A34" s="8" t="s">
        <v>25</v>
      </c>
      <c r="B34" s="14">
        <v>2408</v>
      </c>
      <c r="C34" s="14">
        <v>25</v>
      </c>
      <c r="D34" s="14">
        <v>1189</v>
      </c>
      <c r="E34" s="14">
        <v>1194</v>
      </c>
      <c r="F34" s="17">
        <v>0</v>
      </c>
    </row>
    <row r="35" spans="1:6" s="9" customFormat="1" ht="14.25">
      <c r="A35" s="8" t="s">
        <v>26</v>
      </c>
      <c r="B35" s="14">
        <v>4262</v>
      </c>
      <c r="C35" s="14">
        <v>398</v>
      </c>
      <c r="D35" s="14">
        <v>1633</v>
      </c>
      <c r="E35" s="14">
        <v>2231</v>
      </c>
      <c r="F35" s="17">
        <v>0</v>
      </c>
    </row>
    <row r="36" spans="1:6" s="9" customFormat="1" ht="14.25">
      <c r="A36" s="8" t="s">
        <v>27</v>
      </c>
      <c r="B36" s="14">
        <v>5062</v>
      </c>
      <c r="C36" s="14">
        <v>201</v>
      </c>
      <c r="D36" s="14">
        <v>2320</v>
      </c>
      <c r="E36" s="14">
        <v>2541</v>
      </c>
      <c r="F36" s="17">
        <v>0</v>
      </c>
    </row>
    <row r="37" spans="1:6" s="9" customFormat="1" ht="14.25">
      <c r="A37" s="8" t="s">
        <v>28</v>
      </c>
      <c r="B37" s="14">
        <v>58532</v>
      </c>
      <c r="C37" s="14">
        <v>9202</v>
      </c>
      <c r="D37" s="14">
        <v>14376</v>
      </c>
      <c r="E37" s="14">
        <v>34954</v>
      </c>
      <c r="F37" s="17">
        <v>0</v>
      </c>
    </row>
    <row r="38" spans="1:6" s="9" customFormat="1" ht="14.25">
      <c r="A38" s="8" t="s">
        <v>29</v>
      </c>
      <c r="B38" s="14">
        <v>5125</v>
      </c>
      <c r="C38" s="14">
        <v>311</v>
      </c>
      <c r="D38" s="14">
        <v>1993</v>
      </c>
      <c r="E38" s="14">
        <v>2821</v>
      </c>
      <c r="F38" s="17">
        <v>0</v>
      </c>
    </row>
    <row r="39" spans="1:6" s="9" customFormat="1" ht="14.25">
      <c r="A39" s="8" t="s">
        <v>30</v>
      </c>
      <c r="B39" s="14">
        <v>22455</v>
      </c>
      <c r="C39" s="14">
        <v>2335</v>
      </c>
      <c r="D39" s="14">
        <v>2550</v>
      </c>
      <c r="E39" s="14">
        <v>17570</v>
      </c>
      <c r="F39" s="17">
        <v>0</v>
      </c>
    </row>
    <row r="40" spans="1:6" s="9" customFormat="1" ht="14.25">
      <c r="A40" s="8" t="s">
        <v>31</v>
      </c>
      <c r="B40" s="14">
        <v>19285</v>
      </c>
      <c r="C40" s="3">
        <v>1727</v>
      </c>
      <c r="D40" s="3">
        <v>6986</v>
      </c>
      <c r="E40" s="3">
        <v>10572</v>
      </c>
      <c r="F40" s="17">
        <v>0</v>
      </c>
    </row>
    <row r="41" spans="1:6" s="9" customFormat="1" ht="14.25">
      <c r="A41" s="8" t="s">
        <v>32</v>
      </c>
      <c r="B41" s="14">
        <v>22806</v>
      </c>
      <c r="C41" s="3">
        <v>2460</v>
      </c>
      <c r="D41" s="3">
        <v>9226</v>
      </c>
      <c r="E41" s="3">
        <v>11120</v>
      </c>
      <c r="F41" s="17">
        <v>0</v>
      </c>
    </row>
    <row r="42" spans="1:6" s="9" customFormat="1" ht="14.25">
      <c r="A42" s="8" t="s">
        <v>33</v>
      </c>
      <c r="B42" s="14">
        <v>35812</v>
      </c>
      <c r="C42" s="3">
        <v>3637</v>
      </c>
      <c r="D42" s="3">
        <v>11701</v>
      </c>
      <c r="E42" s="3">
        <v>20474</v>
      </c>
      <c r="F42" s="17">
        <v>0</v>
      </c>
    </row>
    <row r="43" spans="1:6" s="9" customFormat="1" ht="14.25">
      <c r="A43" s="8" t="s">
        <v>34</v>
      </c>
      <c r="B43" s="14">
        <v>6356</v>
      </c>
      <c r="C43" s="3">
        <v>381</v>
      </c>
      <c r="D43" s="3">
        <v>2323</v>
      </c>
      <c r="E43" s="3">
        <v>3652</v>
      </c>
      <c r="F43" s="17">
        <v>0</v>
      </c>
    </row>
    <row r="44" spans="1:6" s="9" customFormat="1" ht="14.25">
      <c r="A44" s="8" t="s">
        <v>35</v>
      </c>
      <c r="B44" s="14">
        <v>16960</v>
      </c>
      <c r="C44" s="3">
        <v>1558</v>
      </c>
      <c r="D44" s="3">
        <v>5407</v>
      </c>
      <c r="E44" s="3">
        <v>9995</v>
      </c>
      <c r="F44" s="17">
        <v>0</v>
      </c>
    </row>
    <row r="45" spans="1:6" s="9" customFormat="1" ht="14.25">
      <c r="A45" s="8" t="s">
        <v>36</v>
      </c>
      <c r="B45" s="14">
        <v>3370</v>
      </c>
      <c r="C45" s="3">
        <v>238</v>
      </c>
      <c r="D45" s="3">
        <v>1644</v>
      </c>
      <c r="E45" s="3">
        <v>1488</v>
      </c>
      <c r="F45" s="17">
        <v>0</v>
      </c>
    </row>
    <row r="46" spans="1:6" s="9" customFormat="1" ht="14.25">
      <c r="A46" s="8" t="s">
        <v>60</v>
      </c>
      <c r="B46" s="14">
        <v>9292</v>
      </c>
      <c r="C46" s="3">
        <v>678</v>
      </c>
      <c r="D46" s="3">
        <v>3371</v>
      </c>
      <c r="E46" s="3">
        <v>5243</v>
      </c>
      <c r="F46" s="17">
        <v>0</v>
      </c>
    </row>
    <row r="47" spans="1:6" s="9" customFormat="1" ht="14.25">
      <c r="A47" s="8" t="s">
        <v>37</v>
      </c>
      <c r="B47" s="14">
        <v>4207</v>
      </c>
      <c r="C47" s="3">
        <v>61</v>
      </c>
      <c r="D47" s="3">
        <v>1960</v>
      </c>
      <c r="E47" s="3">
        <v>2186</v>
      </c>
      <c r="F47" s="17">
        <v>0</v>
      </c>
    </row>
    <row r="48" spans="1:6" s="9" customFormat="1" ht="14.25">
      <c r="A48" s="8" t="s">
        <v>38</v>
      </c>
      <c r="B48" s="14">
        <v>1649</v>
      </c>
      <c r="C48" s="3">
        <v>51</v>
      </c>
      <c r="D48" s="3">
        <v>492</v>
      </c>
      <c r="E48" s="3">
        <v>1106</v>
      </c>
      <c r="F48" s="17">
        <v>0</v>
      </c>
    </row>
    <row r="49" spans="1:6" s="9" customFormat="1" ht="14.25">
      <c r="A49" s="8" t="s">
        <v>39</v>
      </c>
      <c r="B49" s="14">
        <v>9578</v>
      </c>
      <c r="C49" s="3">
        <v>1044</v>
      </c>
      <c r="D49" s="3">
        <v>3525</v>
      </c>
      <c r="E49" s="3">
        <v>5009</v>
      </c>
      <c r="F49" s="17">
        <v>0</v>
      </c>
    </row>
    <row r="50" spans="1:6" s="9" customFormat="1" ht="14.25">
      <c r="A50" s="8" t="s">
        <v>40</v>
      </c>
      <c r="B50" s="14">
        <v>12362</v>
      </c>
      <c r="C50" s="3">
        <v>871</v>
      </c>
      <c r="D50" s="3">
        <v>928</v>
      </c>
      <c r="E50" s="3">
        <v>10563</v>
      </c>
      <c r="F50" s="17">
        <v>0</v>
      </c>
    </row>
    <row r="51" spans="1:6" s="9" customFormat="1" ht="14.25">
      <c r="A51" s="8" t="s">
        <v>41</v>
      </c>
      <c r="B51" s="14">
        <v>10045</v>
      </c>
      <c r="C51" s="3">
        <v>575</v>
      </c>
      <c r="D51" s="3">
        <v>4481</v>
      </c>
      <c r="E51" s="3">
        <v>4989</v>
      </c>
      <c r="F51" s="17">
        <v>0</v>
      </c>
    </row>
    <row r="52" spans="1:6" s="9" customFormat="1" ht="14.25">
      <c r="A52" s="8" t="s">
        <v>42</v>
      </c>
      <c r="B52" s="14">
        <v>9911</v>
      </c>
      <c r="C52" s="3">
        <v>107</v>
      </c>
      <c r="D52" s="3">
        <v>3817</v>
      </c>
      <c r="E52" s="3">
        <v>5987</v>
      </c>
      <c r="F52" s="17">
        <v>0</v>
      </c>
    </row>
    <row r="53" spans="1:6" s="9" customFormat="1" ht="14.25">
      <c r="A53" s="8" t="s">
        <v>43</v>
      </c>
      <c r="B53" s="14">
        <v>11364</v>
      </c>
      <c r="C53" s="3">
        <v>1009</v>
      </c>
      <c r="D53" s="3">
        <v>3039</v>
      </c>
      <c r="E53" s="3">
        <v>7316</v>
      </c>
      <c r="F53" s="17">
        <v>0</v>
      </c>
    </row>
    <row r="54" spans="1:6" s="9" customFormat="1" ht="14.25">
      <c r="A54" s="8" t="s">
        <v>44</v>
      </c>
      <c r="B54" s="14">
        <v>2621</v>
      </c>
      <c r="C54" s="3">
        <v>65</v>
      </c>
      <c r="D54" s="3">
        <v>1238</v>
      </c>
      <c r="E54" s="3">
        <v>1318</v>
      </c>
      <c r="F54" s="17">
        <v>0</v>
      </c>
    </row>
    <row r="55" spans="1:6" s="9" customFormat="1" ht="14.25">
      <c r="A55" s="8" t="s">
        <v>45</v>
      </c>
      <c r="B55" s="14">
        <v>1636</v>
      </c>
      <c r="C55" s="3">
        <v>70</v>
      </c>
      <c r="D55" s="3">
        <v>837</v>
      </c>
      <c r="E55" s="3">
        <v>729</v>
      </c>
      <c r="F55" s="17">
        <v>0</v>
      </c>
    </row>
    <row r="56" spans="1:6" s="9" customFormat="1" ht="14.25">
      <c r="A56" s="8" t="s">
        <v>46</v>
      </c>
      <c r="B56" s="14">
        <v>2540</v>
      </c>
      <c r="C56" s="3">
        <v>139</v>
      </c>
      <c r="D56" s="3">
        <v>1231</v>
      </c>
      <c r="E56" s="3">
        <v>1170</v>
      </c>
      <c r="F56" s="17">
        <v>0</v>
      </c>
    </row>
    <row r="57" spans="1:6" s="9" customFormat="1" ht="14.25">
      <c r="A57" s="8" t="s">
        <v>47</v>
      </c>
      <c r="B57" s="14">
        <v>8075</v>
      </c>
      <c r="C57" s="3">
        <v>268</v>
      </c>
      <c r="D57" s="3">
        <v>4151</v>
      </c>
      <c r="E57" s="3">
        <v>3656</v>
      </c>
      <c r="F57" s="17">
        <v>0</v>
      </c>
    </row>
    <row r="58" spans="1:6" s="9" customFormat="1" ht="14.25">
      <c r="A58" s="8" t="s">
        <v>48</v>
      </c>
      <c r="B58" s="14">
        <v>40498</v>
      </c>
      <c r="C58" s="3">
        <v>2107</v>
      </c>
      <c r="D58" s="3">
        <v>8718</v>
      </c>
      <c r="E58" s="3">
        <v>29673</v>
      </c>
      <c r="F58" s="17">
        <v>0</v>
      </c>
    </row>
    <row r="59" spans="1:6" s="9" customFormat="1" ht="14.25">
      <c r="A59" s="8" t="s">
        <v>49</v>
      </c>
      <c r="B59" s="14">
        <v>6279</v>
      </c>
      <c r="C59" s="3">
        <v>307</v>
      </c>
      <c r="D59" s="3">
        <v>2403</v>
      </c>
      <c r="E59" s="3">
        <v>3569</v>
      </c>
      <c r="F59" s="17">
        <v>0</v>
      </c>
    </row>
    <row r="60" spans="1:6" s="9" customFormat="1" ht="14.25">
      <c r="A60" s="8" t="s">
        <v>50</v>
      </c>
      <c r="B60" s="14">
        <v>3994</v>
      </c>
      <c r="C60" s="3">
        <v>245</v>
      </c>
      <c r="D60" s="3">
        <v>1856</v>
      </c>
      <c r="E60" s="3">
        <v>1893</v>
      </c>
      <c r="F60" s="17">
        <v>0</v>
      </c>
    </row>
    <row r="61" spans="1:6" s="9" customFormat="1" ht="14.25">
      <c r="A61" s="8" t="s">
        <v>51</v>
      </c>
      <c r="B61" s="14">
        <v>5234</v>
      </c>
      <c r="C61" s="3">
        <v>463</v>
      </c>
      <c r="D61" s="3">
        <v>1626</v>
      </c>
      <c r="E61" s="3">
        <v>3145</v>
      </c>
      <c r="F61" s="17">
        <v>0</v>
      </c>
    </row>
    <row r="62" spans="1:6" s="9" customFormat="1" ht="14.25">
      <c r="A62" s="8" t="s">
        <v>52</v>
      </c>
      <c r="B62" s="14">
        <v>13377</v>
      </c>
      <c r="C62" s="3">
        <v>1321</v>
      </c>
      <c r="D62" s="3">
        <v>4401</v>
      </c>
      <c r="E62" s="3">
        <v>7655</v>
      </c>
      <c r="F62" s="17">
        <v>0</v>
      </c>
    </row>
    <row r="63" spans="1:6" s="9" customFormat="1" ht="14.25">
      <c r="A63" s="8" t="s">
        <v>53</v>
      </c>
      <c r="B63" s="14">
        <v>4772</v>
      </c>
      <c r="C63" s="3">
        <v>83</v>
      </c>
      <c r="D63" s="3">
        <v>2027</v>
      </c>
      <c r="E63" s="3">
        <v>2662</v>
      </c>
      <c r="F63" s="17">
        <v>0</v>
      </c>
    </row>
    <row r="64" spans="1:6" s="9" customFormat="1" ht="14.25">
      <c r="A64" s="8" t="s">
        <v>54</v>
      </c>
      <c r="B64" s="14">
        <v>4284</v>
      </c>
      <c r="C64" s="3">
        <v>112</v>
      </c>
      <c r="D64" s="3">
        <v>1998</v>
      </c>
      <c r="E64" s="3">
        <v>2174</v>
      </c>
      <c r="F64" s="17">
        <v>0</v>
      </c>
    </row>
    <row r="65" spans="1:6" s="9" customFormat="1" ht="14.25">
      <c r="A65" s="8" t="s">
        <v>55</v>
      </c>
      <c r="B65" s="14">
        <v>6172</v>
      </c>
      <c r="C65" s="3">
        <v>312</v>
      </c>
      <c r="D65" s="3">
        <v>2229</v>
      </c>
      <c r="E65" s="3">
        <v>3631</v>
      </c>
      <c r="F65" s="17">
        <v>0</v>
      </c>
    </row>
    <row r="66" spans="1:6" s="9" customFormat="1" ht="14.25">
      <c r="A66" s="8" t="s">
        <v>56</v>
      </c>
      <c r="B66" s="14">
        <v>30893</v>
      </c>
      <c r="C66" s="3">
        <v>3664</v>
      </c>
      <c r="D66" s="3">
        <v>1290</v>
      </c>
      <c r="E66" s="3">
        <v>25939</v>
      </c>
      <c r="F66" s="17">
        <v>0</v>
      </c>
    </row>
    <row r="67" spans="1:6" s="9" customFormat="1" ht="14.25">
      <c r="A67" s="8" t="s">
        <v>57</v>
      </c>
      <c r="B67" s="14">
        <v>2472</v>
      </c>
      <c r="C67" s="3">
        <v>87</v>
      </c>
      <c r="D67" s="3">
        <v>1235</v>
      </c>
      <c r="E67" s="3">
        <v>1150</v>
      </c>
      <c r="F67" s="17">
        <v>0</v>
      </c>
    </row>
    <row r="68" spans="1:6" s="9" customFormat="1" ht="14.25">
      <c r="A68" s="12" t="s">
        <v>58</v>
      </c>
      <c r="B68" s="18">
        <v>1778</v>
      </c>
      <c r="C68" s="4">
        <v>81</v>
      </c>
      <c r="D68" s="4">
        <v>734</v>
      </c>
      <c r="E68" s="4">
        <v>963</v>
      </c>
      <c r="F68" s="17">
        <v>0</v>
      </c>
    </row>
    <row r="69" spans="1:6" s="9" customFormat="1" ht="14.25">
      <c r="A69" s="8"/>
      <c r="B69" s="14"/>
      <c r="C69" s="3"/>
      <c r="D69" s="3"/>
      <c r="E69" s="3"/>
      <c r="F69" s="5"/>
    </row>
    <row r="70" spans="1:6" s="9" customFormat="1" ht="14.25">
      <c r="A70" s="8" t="s">
        <v>62</v>
      </c>
      <c r="B70" s="14"/>
      <c r="C70" s="3"/>
      <c r="D70" s="3"/>
      <c r="E70" s="3"/>
      <c r="F70" s="6"/>
    </row>
    <row r="71" spans="1:6" s="9" customFormat="1" ht="14.25">
      <c r="A71" s="8"/>
      <c r="B71" s="14"/>
      <c r="C71" s="3"/>
      <c r="D71" s="3"/>
      <c r="E71" s="3"/>
      <c r="F71" s="6"/>
    </row>
    <row r="72" spans="1:6" s="19" customFormat="1" ht="15.75" customHeight="1">
      <c r="A72" s="19" t="s">
        <v>61</v>
      </c>
      <c r="B72" s="14"/>
      <c r="C72" s="3"/>
      <c r="D72" s="3"/>
      <c r="E72" s="3"/>
      <c r="F72" s="6"/>
    </row>
    <row r="73" spans="1:6" s="9" customFormat="1" ht="14.25">
      <c r="A73" s="8"/>
      <c r="B73" s="14"/>
      <c r="C73" s="3"/>
      <c r="D73" s="3"/>
      <c r="E73" s="3"/>
      <c r="F73" s="6"/>
    </row>
    <row r="74" spans="1:6" s="9" customFormat="1" ht="14.25">
      <c r="A74" s="8"/>
      <c r="B74" s="14"/>
      <c r="C74" s="6"/>
      <c r="D74" s="6"/>
      <c r="E74" s="6"/>
      <c r="F74" s="6"/>
    </row>
    <row r="75" spans="1:6" s="9" customFormat="1" ht="14.25">
      <c r="A75" s="8"/>
      <c r="B75" s="14"/>
      <c r="C75" s="6"/>
      <c r="D75" s="6"/>
      <c r="E75" s="6"/>
      <c r="F75" s="6"/>
    </row>
    <row r="76" spans="1:6" s="9" customFormat="1" ht="14.25">
      <c r="A76" s="8"/>
      <c r="B76" s="14"/>
      <c r="C76" s="6"/>
      <c r="D76" s="6"/>
      <c r="E76" s="6"/>
      <c r="F76" s="6"/>
    </row>
    <row r="77" spans="1:6" s="9" customFormat="1" ht="14.25">
      <c r="A77" s="8"/>
      <c r="B77" s="14"/>
      <c r="C77" s="7"/>
      <c r="D77" s="7"/>
      <c r="E77" s="6"/>
      <c r="F77" s="6"/>
    </row>
    <row r="78" spans="1:6" s="9" customFormat="1" ht="14.25">
      <c r="A78" s="8"/>
      <c r="B78" s="7"/>
      <c r="C78" s="7"/>
      <c r="D78" s="7"/>
      <c r="E78" s="6"/>
      <c r="F78" s="6"/>
    </row>
    <row r="79" spans="1:6" s="9" customFormat="1" ht="14.25">
      <c r="A79" s="8"/>
      <c r="B79" s="7"/>
      <c r="C79" s="6"/>
      <c r="D79" s="6"/>
      <c r="E79" s="6"/>
      <c r="F79" s="6"/>
    </row>
    <row r="80" spans="1:6" s="9" customFormat="1" ht="14.25">
      <c r="A80" s="8"/>
      <c r="B80" s="6"/>
      <c r="C80" s="6"/>
      <c r="D80" s="6"/>
      <c r="E80" s="6"/>
      <c r="F80" s="6"/>
    </row>
    <row r="81" spans="1:6" s="9" customFormat="1" ht="14.25">
      <c r="A81" s="8"/>
      <c r="B81" s="6"/>
      <c r="C81" s="6"/>
      <c r="D81" s="6"/>
      <c r="E81" s="6"/>
      <c r="F81" s="6"/>
    </row>
    <row r="82" spans="1:6" s="9" customFormat="1" ht="14.25">
      <c r="A82" s="8"/>
      <c r="B82" s="6"/>
      <c r="C82" s="6"/>
      <c r="D82" s="6"/>
      <c r="E82" s="6"/>
      <c r="F82" s="6"/>
    </row>
    <row r="83" spans="1:6" s="9" customFormat="1" ht="14.25">
      <c r="A83" s="8"/>
      <c r="B83" s="6"/>
      <c r="C83" s="6"/>
      <c r="D83" s="6"/>
      <c r="E83" s="6"/>
      <c r="F83" s="6"/>
    </row>
    <row r="84" spans="1:6" s="9" customFormat="1" ht="14.25">
      <c r="A84" s="8"/>
      <c r="B84" s="6"/>
      <c r="C84" s="6"/>
      <c r="D84" s="6"/>
      <c r="E84" s="6"/>
      <c r="F84" s="6"/>
    </row>
    <row r="85" spans="1:6" s="9" customFormat="1" ht="14.25">
      <c r="A85" s="8"/>
      <c r="B85" s="6"/>
      <c r="C85" s="6"/>
      <c r="D85" s="6"/>
      <c r="E85" s="6"/>
      <c r="F85" s="6"/>
    </row>
    <row r="86" spans="1:6" s="9" customFormat="1" ht="14.25">
      <c r="A86" s="8"/>
      <c r="B86" s="6"/>
      <c r="C86" s="6"/>
      <c r="D86" s="6"/>
      <c r="E86" s="6"/>
      <c r="F86" s="6"/>
    </row>
    <row r="87" spans="1:6" s="9" customFormat="1" ht="14.25">
      <c r="A87" s="8"/>
      <c r="B87" s="6"/>
      <c r="C87" s="6"/>
      <c r="D87" s="6"/>
      <c r="E87" s="6"/>
      <c r="F87" s="6"/>
    </row>
    <row r="88" spans="1:6" s="9" customFormat="1" ht="14.25">
      <c r="A88" s="8"/>
      <c r="B88" s="6"/>
      <c r="C88" s="6"/>
      <c r="D88" s="6"/>
      <c r="E88" s="6"/>
      <c r="F88" s="6"/>
    </row>
    <row r="89" spans="1:6" s="9" customFormat="1" ht="14.25">
      <c r="A89" s="8"/>
      <c r="B89" s="6"/>
      <c r="C89" s="6"/>
      <c r="D89" s="6"/>
      <c r="E89" s="6"/>
      <c r="F89" s="6"/>
    </row>
  </sheetData>
  <sheetProtection/>
  <mergeCells count="1">
    <mergeCell ref="C4:F4"/>
  </mergeCells>
  <printOptions/>
  <pageMargins left="0.7" right="0.7" top="0.75" bottom="0.75" header="0.3" footer="0.3"/>
  <pageSetup fitToHeight="2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83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70</v>
      </c>
      <c r="F5" s="13" t="s">
        <v>78</v>
      </c>
    </row>
    <row r="6" spans="1:6" ht="15">
      <c r="A6" s="8"/>
      <c r="B6" s="8"/>
      <c r="C6" s="14"/>
      <c r="D6" s="15"/>
      <c r="E6" s="14"/>
      <c r="F6" s="8"/>
    </row>
    <row r="7" spans="1:6" ht="15">
      <c r="A7" s="38" t="s">
        <v>0</v>
      </c>
      <c r="B7" s="39">
        <f>+B9+B11</f>
        <v>822459</v>
      </c>
      <c r="C7" s="39">
        <f>+C9+C11</f>
        <v>188838</v>
      </c>
      <c r="D7" s="39">
        <f>+D9+D11</f>
        <v>233935</v>
      </c>
      <c r="E7" s="39">
        <f>+E9+E11</f>
        <v>358671</v>
      </c>
      <c r="F7" s="39">
        <f>+F9</f>
        <v>41015</v>
      </c>
    </row>
    <row r="8" spans="1:6" ht="15">
      <c r="A8" s="38"/>
      <c r="B8" s="39"/>
      <c r="C8" s="39"/>
      <c r="D8" s="54"/>
      <c r="E8" s="39"/>
      <c r="F8" s="39"/>
    </row>
    <row r="9" spans="1:6" ht="15">
      <c r="A9" s="38" t="s">
        <v>1</v>
      </c>
      <c r="B9" s="59">
        <f>SUM(C9:F9)</f>
        <v>431809</v>
      </c>
      <c r="C9" s="59">
        <v>139178</v>
      </c>
      <c r="D9" s="49">
        <v>35648</v>
      </c>
      <c r="E9" s="59">
        <v>215968</v>
      </c>
      <c r="F9" s="59">
        <v>41015</v>
      </c>
    </row>
    <row r="10" spans="1:6" ht="15">
      <c r="A10" s="38"/>
      <c r="B10" s="39"/>
      <c r="C10" s="39"/>
      <c r="D10" s="54"/>
      <c r="E10" s="39"/>
      <c r="F10" s="39"/>
    </row>
    <row r="11" spans="1:6" ht="15">
      <c r="A11" s="38" t="s">
        <v>2</v>
      </c>
      <c r="B11" s="39">
        <f>SUM(B12:B68)</f>
        <v>390650</v>
      </c>
      <c r="C11" s="39">
        <f>SUM(C12:C68)</f>
        <v>49660</v>
      </c>
      <c r="D11" s="39">
        <f>SUM(D12:D68)</f>
        <v>198287</v>
      </c>
      <c r="E11" s="39">
        <f>SUM(E12:E68)</f>
        <v>142703</v>
      </c>
      <c r="F11" s="51">
        <v>0</v>
      </c>
    </row>
    <row r="12" spans="1:6" ht="15">
      <c r="A12" s="38" t="s">
        <v>3</v>
      </c>
      <c r="B12" s="59">
        <f aca="true" t="shared" si="0" ref="B12:B17">SUM(C12:F12)</f>
        <v>10660</v>
      </c>
      <c r="C12" s="59">
        <v>2214</v>
      </c>
      <c r="D12" s="59">
        <v>4374</v>
      </c>
      <c r="E12" s="59">
        <v>4072</v>
      </c>
      <c r="F12" s="51">
        <v>0</v>
      </c>
    </row>
    <row r="13" spans="1:6" ht="15">
      <c r="A13" s="38" t="s">
        <v>4</v>
      </c>
      <c r="B13" s="59">
        <f t="shared" si="0"/>
        <v>3789</v>
      </c>
      <c r="C13" s="59">
        <v>352</v>
      </c>
      <c r="D13" s="59">
        <v>2182</v>
      </c>
      <c r="E13" s="59">
        <v>1255</v>
      </c>
      <c r="F13" s="51">
        <v>0</v>
      </c>
    </row>
    <row r="14" spans="1:6" ht="15">
      <c r="A14" s="38" t="s">
        <v>5</v>
      </c>
      <c r="B14" s="59">
        <f t="shared" si="0"/>
        <v>9614</v>
      </c>
      <c r="C14" s="59">
        <v>1429</v>
      </c>
      <c r="D14" s="59">
        <v>4713</v>
      </c>
      <c r="E14" s="59">
        <v>3472</v>
      </c>
      <c r="F14" s="51">
        <v>0</v>
      </c>
    </row>
    <row r="15" spans="1:6" ht="15">
      <c r="A15" s="38" t="s">
        <v>6</v>
      </c>
      <c r="B15" s="59">
        <f t="shared" si="0"/>
        <v>5883</v>
      </c>
      <c r="C15" s="59">
        <v>426</v>
      </c>
      <c r="D15" s="59">
        <v>3551</v>
      </c>
      <c r="E15" s="59">
        <v>1906</v>
      </c>
      <c r="F15" s="51">
        <v>0</v>
      </c>
    </row>
    <row r="16" spans="1:6" ht="15">
      <c r="A16" s="38" t="s">
        <v>7</v>
      </c>
      <c r="B16" s="59">
        <f t="shared" si="0"/>
        <v>4496</v>
      </c>
      <c r="C16" s="59">
        <v>245</v>
      </c>
      <c r="D16" s="59">
        <v>2737</v>
      </c>
      <c r="E16" s="59">
        <v>1514</v>
      </c>
      <c r="F16" s="51">
        <v>0</v>
      </c>
    </row>
    <row r="17" spans="1:6" ht="15">
      <c r="A17" s="38" t="s">
        <v>8</v>
      </c>
      <c r="B17" s="59">
        <f t="shared" si="0"/>
        <v>11760</v>
      </c>
      <c r="C17" s="59">
        <v>1175</v>
      </c>
      <c r="D17" s="59">
        <v>6760</v>
      </c>
      <c r="E17" s="59">
        <v>3825</v>
      </c>
      <c r="F17" s="51">
        <v>0</v>
      </c>
    </row>
    <row r="18" spans="1:6" ht="15">
      <c r="A18" s="38" t="s">
        <v>9</v>
      </c>
      <c r="B18" s="59">
        <f aca="true" t="shared" si="1" ref="B18:B23">SUM(C18:F18)</f>
        <v>5647</v>
      </c>
      <c r="C18" s="59">
        <v>805</v>
      </c>
      <c r="D18" s="59">
        <v>2966</v>
      </c>
      <c r="E18" s="59">
        <v>1876</v>
      </c>
      <c r="F18" s="51">
        <v>0</v>
      </c>
    </row>
    <row r="19" spans="1:6" ht="15">
      <c r="A19" s="38" t="s">
        <v>10</v>
      </c>
      <c r="B19" s="59">
        <f t="shared" si="1"/>
        <v>3502</v>
      </c>
      <c r="C19" s="59">
        <v>183</v>
      </c>
      <c r="D19" s="59">
        <v>2190</v>
      </c>
      <c r="E19" s="59">
        <v>1129</v>
      </c>
      <c r="F19" s="51">
        <v>0</v>
      </c>
    </row>
    <row r="20" spans="1:6" ht="15">
      <c r="A20" s="38" t="s">
        <v>11</v>
      </c>
      <c r="B20" s="59">
        <f t="shared" si="1"/>
        <v>5381</v>
      </c>
      <c r="C20" s="59">
        <v>423</v>
      </c>
      <c r="D20" s="59">
        <v>3033</v>
      </c>
      <c r="E20" s="59">
        <v>1925</v>
      </c>
      <c r="F20" s="51">
        <v>0</v>
      </c>
    </row>
    <row r="21" spans="1:6" ht="15">
      <c r="A21" s="38" t="s">
        <v>12</v>
      </c>
      <c r="B21" s="59">
        <f t="shared" si="1"/>
        <v>2186</v>
      </c>
      <c r="C21" s="59">
        <v>156</v>
      </c>
      <c r="D21" s="59">
        <v>1302</v>
      </c>
      <c r="E21" s="59">
        <v>728</v>
      </c>
      <c r="F21" s="51">
        <v>0</v>
      </c>
    </row>
    <row r="22" spans="1:6" ht="15">
      <c r="A22" s="38" t="s">
        <v>13</v>
      </c>
      <c r="B22" s="59">
        <f t="shared" si="1"/>
        <v>3099</v>
      </c>
      <c r="C22" s="59">
        <v>252</v>
      </c>
      <c r="D22" s="59">
        <v>1877</v>
      </c>
      <c r="E22" s="59">
        <v>970</v>
      </c>
      <c r="F22" s="51">
        <v>0</v>
      </c>
    </row>
    <row r="23" spans="1:6" ht="15">
      <c r="A23" s="38" t="s">
        <v>14</v>
      </c>
      <c r="B23" s="59">
        <f t="shared" si="1"/>
        <v>2769</v>
      </c>
      <c r="C23" s="59">
        <v>77</v>
      </c>
      <c r="D23" s="59">
        <v>1827</v>
      </c>
      <c r="E23" s="59">
        <v>865</v>
      </c>
      <c r="F23" s="51">
        <v>0</v>
      </c>
    </row>
    <row r="24" spans="1:6" ht="15">
      <c r="A24" s="38" t="s">
        <v>15</v>
      </c>
      <c r="B24" s="59">
        <f aca="true" t="shared" si="2" ref="B24:B29">SUM(C24:F24)</f>
        <v>3934</v>
      </c>
      <c r="C24" s="59">
        <v>330</v>
      </c>
      <c r="D24" s="59">
        <v>1885</v>
      </c>
      <c r="E24" s="59">
        <v>1719</v>
      </c>
      <c r="F24" s="51">
        <v>0</v>
      </c>
    </row>
    <row r="25" spans="1:6" ht="15">
      <c r="A25" s="38" t="s">
        <v>16</v>
      </c>
      <c r="B25" s="59">
        <f t="shared" si="2"/>
        <v>66944</v>
      </c>
      <c r="C25" s="59">
        <v>7743</v>
      </c>
      <c r="D25" s="59">
        <v>36356</v>
      </c>
      <c r="E25" s="59">
        <v>22845</v>
      </c>
      <c r="F25" s="51">
        <v>0</v>
      </c>
    </row>
    <row r="26" spans="1:6" ht="15">
      <c r="A26" s="38" t="s">
        <v>17</v>
      </c>
      <c r="B26" s="59">
        <f t="shared" si="2"/>
        <v>2274</v>
      </c>
      <c r="C26" s="59">
        <v>72</v>
      </c>
      <c r="D26" s="59">
        <v>1600</v>
      </c>
      <c r="E26" s="59">
        <v>602</v>
      </c>
      <c r="F26" s="51">
        <v>0</v>
      </c>
    </row>
    <row r="27" spans="1:6" ht="15">
      <c r="A27" s="38" t="s">
        <v>18</v>
      </c>
      <c r="B27" s="59">
        <f t="shared" si="2"/>
        <v>3467</v>
      </c>
      <c r="C27" s="59">
        <v>187</v>
      </c>
      <c r="D27" s="59">
        <v>2321</v>
      </c>
      <c r="E27" s="59">
        <v>959</v>
      </c>
      <c r="F27" s="51">
        <v>0</v>
      </c>
    </row>
    <row r="28" spans="1:6" ht="15">
      <c r="A28" s="38" t="s">
        <v>19</v>
      </c>
      <c r="B28" s="59">
        <f t="shared" si="2"/>
        <v>4067</v>
      </c>
      <c r="C28" s="59">
        <v>196</v>
      </c>
      <c r="D28" s="59">
        <v>2500</v>
      </c>
      <c r="E28" s="59">
        <v>1371</v>
      </c>
      <c r="F28" s="51">
        <v>0</v>
      </c>
    </row>
    <row r="29" spans="1:6" ht="15">
      <c r="A29" s="38" t="s">
        <v>20</v>
      </c>
      <c r="B29" s="59">
        <f t="shared" si="2"/>
        <v>2859</v>
      </c>
      <c r="C29" s="59">
        <v>175</v>
      </c>
      <c r="D29" s="59">
        <v>1740</v>
      </c>
      <c r="E29" s="59">
        <v>944</v>
      </c>
      <c r="F29" s="51">
        <v>0</v>
      </c>
    </row>
    <row r="30" spans="1:6" ht="15">
      <c r="A30" s="38" t="s">
        <v>21</v>
      </c>
      <c r="B30" s="59">
        <f aca="true" t="shared" si="3" ref="B30:B35">SUM(C30:F30)</f>
        <v>2642</v>
      </c>
      <c r="C30" s="59">
        <v>220</v>
      </c>
      <c r="D30" s="59">
        <v>1618</v>
      </c>
      <c r="E30" s="59">
        <v>804</v>
      </c>
      <c r="F30" s="51">
        <v>0</v>
      </c>
    </row>
    <row r="31" spans="1:6" ht="15">
      <c r="A31" s="38" t="s">
        <v>22</v>
      </c>
      <c r="B31" s="59">
        <f t="shared" si="3"/>
        <v>258</v>
      </c>
      <c r="C31" s="59">
        <v>4</v>
      </c>
      <c r="D31" s="59">
        <v>199</v>
      </c>
      <c r="E31" s="59">
        <v>55</v>
      </c>
      <c r="F31" s="51">
        <v>0</v>
      </c>
    </row>
    <row r="32" spans="1:6" ht="15">
      <c r="A32" s="38" t="s">
        <v>23</v>
      </c>
      <c r="B32" s="59">
        <f t="shared" si="3"/>
        <v>4605</v>
      </c>
      <c r="C32" s="59">
        <v>169</v>
      </c>
      <c r="D32" s="59">
        <v>2848</v>
      </c>
      <c r="E32" s="59">
        <v>1588</v>
      </c>
      <c r="F32" s="51">
        <v>0</v>
      </c>
    </row>
    <row r="33" spans="1:6" ht="15">
      <c r="A33" s="38" t="s">
        <v>24</v>
      </c>
      <c r="B33" s="59">
        <f t="shared" si="3"/>
        <v>6204</v>
      </c>
      <c r="C33" s="59">
        <v>406</v>
      </c>
      <c r="D33" s="59">
        <v>3585</v>
      </c>
      <c r="E33" s="59">
        <v>2213</v>
      </c>
      <c r="F33" s="51">
        <v>0</v>
      </c>
    </row>
    <row r="34" spans="1:6" ht="15">
      <c r="A34" s="38" t="s">
        <v>25</v>
      </c>
      <c r="B34" s="59">
        <f t="shared" si="3"/>
        <v>1868</v>
      </c>
      <c r="C34" s="59">
        <v>55</v>
      </c>
      <c r="D34" s="59">
        <v>1231</v>
      </c>
      <c r="E34" s="59">
        <v>582</v>
      </c>
      <c r="F34" s="51">
        <v>0</v>
      </c>
    </row>
    <row r="35" spans="1:6" ht="15">
      <c r="A35" s="38" t="s">
        <v>26</v>
      </c>
      <c r="B35" s="59">
        <f t="shared" si="3"/>
        <v>2812</v>
      </c>
      <c r="C35" s="59">
        <v>325</v>
      </c>
      <c r="D35" s="59">
        <v>1509</v>
      </c>
      <c r="E35" s="59">
        <v>978</v>
      </c>
      <c r="F35" s="51">
        <v>0</v>
      </c>
    </row>
    <row r="36" spans="1:6" ht="15">
      <c r="A36" s="38" t="s">
        <v>27</v>
      </c>
      <c r="B36" s="59">
        <f aca="true" t="shared" si="4" ref="B36:B41">SUM(C36:F36)</f>
        <v>3416</v>
      </c>
      <c r="C36" s="59">
        <v>66</v>
      </c>
      <c r="D36" s="59">
        <v>2179</v>
      </c>
      <c r="E36" s="59">
        <v>1171</v>
      </c>
      <c r="F36" s="51">
        <v>0</v>
      </c>
    </row>
    <row r="37" spans="1:6" ht="15">
      <c r="A37" s="38" t="s">
        <v>28</v>
      </c>
      <c r="B37" s="59">
        <f t="shared" si="4"/>
        <v>33926</v>
      </c>
      <c r="C37" s="59">
        <v>10479</v>
      </c>
      <c r="D37" s="59">
        <v>8416</v>
      </c>
      <c r="E37" s="59">
        <v>15031</v>
      </c>
      <c r="F37" s="51">
        <v>0</v>
      </c>
    </row>
    <row r="38" spans="1:6" ht="15">
      <c r="A38" s="38" t="s">
        <v>29</v>
      </c>
      <c r="B38" s="59">
        <f t="shared" si="4"/>
        <v>3669</v>
      </c>
      <c r="C38" s="59">
        <v>235</v>
      </c>
      <c r="D38" s="59">
        <v>2064</v>
      </c>
      <c r="E38" s="59">
        <v>1370</v>
      </c>
      <c r="F38" s="51">
        <v>0</v>
      </c>
    </row>
    <row r="39" spans="1:6" ht="15">
      <c r="A39" s="38" t="s">
        <v>30</v>
      </c>
      <c r="B39" s="59">
        <f t="shared" si="4"/>
        <v>7765</v>
      </c>
      <c r="C39" s="59">
        <v>1763</v>
      </c>
      <c r="D39" s="59">
        <v>2970</v>
      </c>
      <c r="E39" s="59">
        <v>3032</v>
      </c>
      <c r="F39" s="51">
        <v>0</v>
      </c>
    </row>
    <row r="40" spans="1:6" ht="15">
      <c r="A40" s="38" t="s">
        <v>31</v>
      </c>
      <c r="B40" s="59">
        <f t="shared" si="4"/>
        <v>12532</v>
      </c>
      <c r="C40" s="59">
        <v>1332</v>
      </c>
      <c r="D40" s="59">
        <v>7301</v>
      </c>
      <c r="E40" s="59">
        <v>3899</v>
      </c>
      <c r="F40" s="51">
        <v>0</v>
      </c>
    </row>
    <row r="41" spans="1:6" ht="15">
      <c r="A41" s="38" t="s">
        <v>32</v>
      </c>
      <c r="B41" s="59">
        <f t="shared" si="4"/>
        <v>15915</v>
      </c>
      <c r="C41" s="59">
        <v>1308</v>
      </c>
      <c r="D41" s="59">
        <v>8869</v>
      </c>
      <c r="E41" s="59">
        <v>5738</v>
      </c>
      <c r="F41" s="51">
        <v>0</v>
      </c>
    </row>
    <row r="42" spans="1:6" ht="15">
      <c r="A42" s="38" t="s">
        <v>33</v>
      </c>
      <c r="B42" s="59">
        <f aca="true" t="shared" si="5" ref="B42:B47">SUM(C42:F42)</f>
        <v>22181</v>
      </c>
      <c r="C42" s="59">
        <v>3544</v>
      </c>
      <c r="D42" s="59">
        <v>10147</v>
      </c>
      <c r="E42" s="59">
        <v>8490</v>
      </c>
      <c r="F42" s="51">
        <v>0</v>
      </c>
    </row>
    <row r="43" spans="1:6" ht="15">
      <c r="A43" s="38" t="s">
        <v>34</v>
      </c>
      <c r="B43" s="59">
        <f t="shared" si="5"/>
        <v>3549</v>
      </c>
      <c r="C43" s="59">
        <v>350</v>
      </c>
      <c r="D43" s="59">
        <v>1919</v>
      </c>
      <c r="E43" s="59">
        <v>1280</v>
      </c>
      <c r="F43" s="51">
        <v>0</v>
      </c>
    </row>
    <row r="44" spans="1:6" ht="15">
      <c r="A44" s="38" t="s">
        <v>35</v>
      </c>
      <c r="B44" s="59">
        <f t="shared" si="5"/>
        <v>6966</v>
      </c>
      <c r="C44" s="59">
        <v>1161</v>
      </c>
      <c r="D44" s="59">
        <v>2231</v>
      </c>
      <c r="E44" s="59">
        <v>3574</v>
      </c>
      <c r="F44" s="51">
        <v>0</v>
      </c>
    </row>
    <row r="45" spans="1:6" ht="15">
      <c r="A45" s="38" t="s">
        <v>36</v>
      </c>
      <c r="B45" s="59">
        <f t="shared" si="5"/>
        <v>2513</v>
      </c>
      <c r="C45" s="59">
        <v>214</v>
      </c>
      <c r="D45" s="59">
        <v>1387</v>
      </c>
      <c r="E45" s="42">
        <v>912</v>
      </c>
      <c r="F45" s="51">
        <v>0</v>
      </c>
    </row>
    <row r="46" spans="1:6" ht="15">
      <c r="A46" s="38" t="s">
        <v>60</v>
      </c>
      <c r="B46" s="59">
        <f t="shared" si="5"/>
        <v>6923</v>
      </c>
      <c r="C46" s="59">
        <v>294</v>
      </c>
      <c r="D46" s="59">
        <v>3965</v>
      </c>
      <c r="E46" s="59">
        <v>2664</v>
      </c>
      <c r="F46" s="51">
        <v>0</v>
      </c>
    </row>
    <row r="47" spans="1:6" ht="15">
      <c r="A47" s="38" t="s">
        <v>37</v>
      </c>
      <c r="B47" s="59">
        <f t="shared" si="5"/>
        <v>2935</v>
      </c>
      <c r="C47" s="59">
        <v>60</v>
      </c>
      <c r="D47" s="59">
        <v>1908</v>
      </c>
      <c r="E47" s="59">
        <v>967</v>
      </c>
      <c r="F47" s="51">
        <v>0</v>
      </c>
    </row>
    <row r="48" spans="1:6" ht="15">
      <c r="A48" s="38" t="s">
        <v>38</v>
      </c>
      <c r="B48" s="59">
        <f aca="true" t="shared" si="6" ref="B48:B53">SUM(C48:F48)</f>
        <v>655</v>
      </c>
      <c r="C48" s="59">
        <v>13</v>
      </c>
      <c r="D48" s="59">
        <v>417</v>
      </c>
      <c r="E48" s="59">
        <v>225</v>
      </c>
      <c r="F48" s="51">
        <v>0</v>
      </c>
    </row>
    <row r="49" spans="1:6" ht="15">
      <c r="A49" s="38" t="s">
        <v>39</v>
      </c>
      <c r="B49" s="59">
        <f t="shared" si="6"/>
        <v>5731</v>
      </c>
      <c r="C49" s="59">
        <v>464</v>
      </c>
      <c r="D49" s="59">
        <v>3368</v>
      </c>
      <c r="E49" s="59">
        <v>1899</v>
      </c>
      <c r="F49" s="51">
        <v>0</v>
      </c>
    </row>
    <row r="50" spans="1:6" ht="15">
      <c r="A50" s="38" t="s">
        <v>40</v>
      </c>
      <c r="B50" s="59">
        <f t="shared" si="6"/>
        <v>3856</v>
      </c>
      <c r="C50" s="59">
        <v>313</v>
      </c>
      <c r="D50" s="59">
        <v>1178</v>
      </c>
      <c r="E50" s="59">
        <v>2365</v>
      </c>
      <c r="F50" s="51">
        <v>0</v>
      </c>
    </row>
    <row r="51" spans="1:6" ht="15">
      <c r="A51" s="38" t="s">
        <v>41</v>
      </c>
      <c r="B51" s="59">
        <f t="shared" si="6"/>
        <v>7560</v>
      </c>
      <c r="C51" s="59">
        <v>651</v>
      </c>
      <c r="D51" s="59">
        <v>4489</v>
      </c>
      <c r="E51" s="59">
        <v>2420</v>
      </c>
      <c r="F51" s="51">
        <v>0</v>
      </c>
    </row>
    <row r="52" spans="1:6" ht="15">
      <c r="A52" s="38" t="s">
        <v>42</v>
      </c>
      <c r="B52" s="59">
        <f t="shared" si="6"/>
        <v>5940</v>
      </c>
      <c r="C52" s="59">
        <v>37</v>
      </c>
      <c r="D52" s="59">
        <v>3562</v>
      </c>
      <c r="E52" s="59">
        <v>2341</v>
      </c>
      <c r="F52" s="51">
        <v>0</v>
      </c>
    </row>
    <row r="53" spans="1:6" ht="15">
      <c r="A53" s="38" t="s">
        <v>43</v>
      </c>
      <c r="B53" s="59">
        <f t="shared" si="6"/>
        <v>6334</v>
      </c>
      <c r="C53" s="59">
        <v>655</v>
      </c>
      <c r="D53" s="59">
        <v>2975</v>
      </c>
      <c r="E53" s="59">
        <v>2704</v>
      </c>
      <c r="F53" s="51">
        <v>0</v>
      </c>
    </row>
    <row r="54" spans="1:6" ht="15">
      <c r="A54" s="38" t="s">
        <v>44</v>
      </c>
      <c r="B54" s="59">
        <f aca="true" t="shared" si="7" ref="B54:B59">SUM(C54:F54)</f>
        <v>1813</v>
      </c>
      <c r="C54" s="59">
        <v>59</v>
      </c>
      <c r="D54" s="59">
        <v>1179</v>
      </c>
      <c r="E54" s="59">
        <v>575</v>
      </c>
      <c r="F54" s="51">
        <v>0</v>
      </c>
    </row>
    <row r="55" spans="1:6" ht="15">
      <c r="A55" s="38" t="s">
        <v>45</v>
      </c>
      <c r="B55" s="59">
        <f t="shared" si="7"/>
        <v>1354</v>
      </c>
      <c r="C55" s="59">
        <v>115</v>
      </c>
      <c r="D55" s="59">
        <v>852</v>
      </c>
      <c r="E55" s="59">
        <v>387</v>
      </c>
      <c r="F55" s="51">
        <v>0</v>
      </c>
    </row>
    <row r="56" spans="1:6" ht="15">
      <c r="A56" s="38" t="s">
        <v>46</v>
      </c>
      <c r="B56" s="59">
        <f t="shared" si="7"/>
        <v>1528</v>
      </c>
      <c r="C56" s="59">
        <v>61</v>
      </c>
      <c r="D56" s="59">
        <v>928</v>
      </c>
      <c r="E56" s="59">
        <v>539</v>
      </c>
      <c r="F56" s="51">
        <v>0</v>
      </c>
    </row>
    <row r="57" spans="1:6" ht="15">
      <c r="A57" s="38" t="s">
        <v>47</v>
      </c>
      <c r="B57" s="59">
        <f t="shared" si="7"/>
        <v>7057</v>
      </c>
      <c r="C57" s="59">
        <v>593</v>
      </c>
      <c r="D57" s="59">
        <v>4559</v>
      </c>
      <c r="E57" s="59">
        <v>1905</v>
      </c>
      <c r="F57" s="51">
        <v>0</v>
      </c>
    </row>
    <row r="58" spans="1:6" ht="15">
      <c r="A58" s="38" t="s">
        <v>48</v>
      </c>
      <c r="B58" s="59">
        <f t="shared" si="7"/>
        <v>17474</v>
      </c>
      <c r="C58" s="59">
        <v>3262</v>
      </c>
      <c r="D58" s="59">
        <v>7360</v>
      </c>
      <c r="E58" s="59">
        <v>6852</v>
      </c>
      <c r="F58" s="51">
        <v>0</v>
      </c>
    </row>
    <row r="59" spans="1:6" ht="15">
      <c r="A59" s="38" t="s">
        <v>49</v>
      </c>
      <c r="B59" s="59">
        <f t="shared" si="7"/>
        <v>3506</v>
      </c>
      <c r="C59" s="59">
        <v>218</v>
      </c>
      <c r="D59" s="59">
        <v>2233</v>
      </c>
      <c r="E59" s="59">
        <v>1055</v>
      </c>
      <c r="F59" s="51">
        <v>0</v>
      </c>
    </row>
    <row r="60" spans="1:6" ht="15">
      <c r="A60" s="38" t="s">
        <v>50</v>
      </c>
      <c r="B60" s="59">
        <f aca="true" t="shared" si="8" ref="B60:B65">SUM(C60:F60)</f>
        <v>3223</v>
      </c>
      <c r="C60" s="59">
        <v>272</v>
      </c>
      <c r="D60" s="59">
        <v>1964</v>
      </c>
      <c r="E60" s="59">
        <v>987</v>
      </c>
      <c r="F60" s="51">
        <v>0</v>
      </c>
    </row>
    <row r="61" spans="1:6" ht="15">
      <c r="A61" s="38" t="s">
        <v>51</v>
      </c>
      <c r="B61" s="59">
        <f t="shared" si="8"/>
        <v>2976</v>
      </c>
      <c r="C61" s="59">
        <v>341</v>
      </c>
      <c r="D61" s="59">
        <v>1642</v>
      </c>
      <c r="E61" s="59">
        <v>993</v>
      </c>
      <c r="F61" s="51">
        <v>0</v>
      </c>
    </row>
    <row r="62" spans="1:6" ht="15">
      <c r="A62" s="38" t="s">
        <v>52</v>
      </c>
      <c r="B62" s="59">
        <f t="shared" si="8"/>
        <v>5345</v>
      </c>
      <c r="C62" s="59">
        <v>452</v>
      </c>
      <c r="D62" s="59">
        <v>3314</v>
      </c>
      <c r="E62" s="59">
        <v>1579</v>
      </c>
      <c r="F62" s="51">
        <v>0</v>
      </c>
    </row>
    <row r="63" spans="1:6" ht="15">
      <c r="A63" s="38" t="s">
        <v>53</v>
      </c>
      <c r="B63" s="59">
        <f t="shared" si="8"/>
        <v>3330</v>
      </c>
      <c r="C63" s="59">
        <v>83</v>
      </c>
      <c r="D63" s="59">
        <v>2129</v>
      </c>
      <c r="E63" s="42">
        <v>1118</v>
      </c>
      <c r="F63" s="51">
        <v>0</v>
      </c>
    </row>
    <row r="64" spans="1:6" ht="15">
      <c r="A64" s="38" t="s">
        <v>54</v>
      </c>
      <c r="B64" s="59">
        <f t="shared" si="8"/>
        <v>3457</v>
      </c>
      <c r="C64" s="59">
        <v>155</v>
      </c>
      <c r="D64" s="59">
        <v>2193</v>
      </c>
      <c r="E64" s="59">
        <v>1109</v>
      </c>
      <c r="F64" s="51">
        <v>0</v>
      </c>
    </row>
    <row r="65" spans="1:6" ht="15">
      <c r="A65" s="38" t="s">
        <v>55</v>
      </c>
      <c r="B65" s="59">
        <f t="shared" si="8"/>
        <v>3945</v>
      </c>
      <c r="C65" s="59">
        <v>371</v>
      </c>
      <c r="D65" s="59">
        <v>2039</v>
      </c>
      <c r="E65" s="59">
        <v>1535</v>
      </c>
      <c r="F65" s="51">
        <v>0</v>
      </c>
    </row>
    <row r="66" spans="1:6" ht="15">
      <c r="A66" s="38" t="s">
        <v>56</v>
      </c>
      <c r="B66" s="59">
        <f>SUM(C66:F66)</f>
        <v>9174</v>
      </c>
      <c r="C66" s="59">
        <v>2964</v>
      </c>
      <c r="D66" s="59">
        <v>1501</v>
      </c>
      <c r="E66" s="59">
        <v>4709</v>
      </c>
      <c r="F66" s="51">
        <v>0</v>
      </c>
    </row>
    <row r="67" spans="1:6" ht="15">
      <c r="A67" s="38" t="s">
        <v>57</v>
      </c>
      <c r="B67" s="59">
        <f>SUM(C67:F67)</f>
        <v>1940</v>
      </c>
      <c r="C67" s="59">
        <v>81</v>
      </c>
      <c r="D67" s="59">
        <v>1322</v>
      </c>
      <c r="E67" s="59">
        <v>537</v>
      </c>
      <c r="F67" s="51">
        <v>0</v>
      </c>
    </row>
    <row r="68" spans="1:6" ht="15">
      <c r="A68" s="38" t="s">
        <v>58</v>
      </c>
      <c r="B68" s="59">
        <f>SUM(C68:F68)</f>
        <v>1442</v>
      </c>
      <c r="C68" s="59">
        <v>75</v>
      </c>
      <c r="D68" s="59">
        <v>823</v>
      </c>
      <c r="E68" s="59">
        <v>544</v>
      </c>
      <c r="F68" s="51">
        <v>0</v>
      </c>
    </row>
    <row r="69" spans="1:6" ht="15">
      <c r="A69" s="48"/>
      <c r="B69" s="57"/>
      <c r="C69" s="57" t="s">
        <v>82</v>
      </c>
      <c r="D69" s="57" t="s">
        <v>82</v>
      </c>
      <c r="E69" s="57"/>
      <c r="F69" s="57"/>
    </row>
    <row r="70" spans="1:6" ht="15">
      <c r="A70" s="38" t="s">
        <v>84</v>
      </c>
      <c r="B70" s="39"/>
      <c r="C70" s="39"/>
      <c r="D70" s="39"/>
      <c r="E70" s="39"/>
      <c r="F70" s="39"/>
    </row>
    <row r="71" spans="1:6" ht="15">
      <c r="A71" s="38"/>
      <c r="B71" s="39"/>
      <c r="C71" s="39"/>
      <c r="D71" s="39"/>
      <c r="E71" s="39"/>
      <c r="F71" s="39"/>
    </row>
    <row r="72" spans="1:6" ht="15">
      <c r="A72" s="38" t="s">
        <v>62</v>
      </c>
      <c r="B72" s="39"/>
      <c r="C72" s="39"/>
      <c r="D72" s="39"/>
      <c r="E72" s="39"/>
      <c r="F72" s="39"/>
    </row>
    <row r="73" spans="1:6" ht="15">
      <c r="A73" s="38"/>
      <c r="B73" s="39"/>
      <c r="C73" s="39"/>
      <c r="D73" s="39"/>
      <c r="E73" s="39"/>
      <c r="F73" s="39"/>
    </row>
    <row r="74" spans="1:6" ht="15">
      <c r="A74" s="52" t="s">
        <v>85</v>
      </c>
      <c r="B74" s="52"/>
      <c r="C74" s="52"/>
      <c r="D74" s="52"/>
      <c r="E74" s="52"/>
      <c r="F74" s="52"/>
    </row>
    <row r="75" spans="1:6" ht="15">
      <c r="A75" s="38"/>
      <c r="B75" s="39"/>
      <c r="C75" s="39"/>
      <c r="D75" s="39"/>
      <c r="E75" s="39"/>
      <c r="F75" s="39"/>
    </row>
    <row r="76" spans="1:6" ht="15">
      <c r="A76" s="38"/>
      <c r="B76" s="39"/>
      <c r="C76" s="39"/>
      <c r="D76" s="39"/>
      <c r="E76" s="39"/>
      <c r="F76" s="39"/>
    </row>
    <row r="77" spans="1:6" ht="15">
      <c r="A77" s="38"/>
      <c r="B77" s="39"/>
      <c r="C77" s="39"/>
      <c r="D77" s="39"/>
      <c r="E77" s="39"/>
      <c r="F77" s="39"/>
    </row>
    <row r="78" spans="1:6" ht="15">
      <c r="A78" s="38"/>
      <c r="B78" s="39"/>
      <c r="C78" s="39"/>
      <c r="D78" s="39"/>
      <c r="E78" s="39"/>
      <c r="F78" s="39"/>
    </row>
    <row r="79" spans="1:6" ht="15">
      <c r="A79" s="38"/>
      <c r="B79" s="39"/>
      <c r="C79" s="39"/>
      <c r="D79" s="39"/>
      <c r="E79" s="39"/>
      <c r="F79" s="39"/>
    </row>
    <row r="80" spans="1:6" ht="15">
      <c r="A80" s="38"/>
      <c r="B80" s="39"/>
      <c r="C80" s="39"/>
      <c r="D80" s="39"/>
      <c r="E80" s="39"/>
      <c r="F80" s="39"/>
    </row>
    <row r="81" spans="1:6" ht="15">
      <c r="A81" s="38"/>
      <c r="B81" s="39"/>
      <c r="C81" s="39"/>
      <c r="D81" s="39"/>
      <c r="E81" s="39"/>
      <c r="F81" s="39"/>
    </row>
    <row r="82" spans="1:6" ht="15">
      <c r="A82" s="38"/>
      <c r="B82" s="39"/>
      <c r="C82" s="39"/>
      <c r="D82" s="39"/>
      <c r="E82" s="39"/>
      <c r="F82" s="39"/>
    </row>
    <row r="83" spans="1:6" ht="15">
      <c r="A83" s="38"/>
      <c r="B83" s="39"/>
      <c r="C83" s="39"/>
      <c r="D83" s="39"/>
      <c r="E83" s="39"/>
      <c r="F83" s="39"/>
    </row>
    <row r="84" spans="1:6" ht="15">
      <c r="A84" s="38"/>
      <c r="B84" s="39"/>
      <c r="C84" s="39"/>
      <c r="D84" s="39"/>
      <c r="E84" s="39"/>
      <c r="F84" s="39"/>
    </row>
    <row r="85" spans="1:6" ht="15">
      <c r="A85" s="38"/>
      <c r="B85" s="39"/>
      <c r="C85" s="39"/>
      <c r="D85" s="39"/>
      <c r="E85" s="39"/>
      <c r="F85" s="39"/>
    </row>
    <row r="86" spans="1:6" ht="15">
      <c r="A86" s="38"/>
      <c r="B86" s="39"/>
      <c r="C86" s="39"/>
      <c r="D86" s="39"/>
      <c r="E86" s="39"/>
      <c r="F86" s="39"/>
    </row>
    <row r="87" spans="1:6" ht="15">
      <c r="A87" s="38"/>
      <c r="B87" s="39"/>
      <c r="C87" s="39"/>
      <c r="D87" s="39"/>
      <c r="E87" s="39"/>
      <c r="F87" s="39"/>
    </row>
    <row r="88" spans="1:6" ht="15">
      <c r="A88" s="38"/>
      <c r="B88" s="39"/>
      <c r="C88" s="39"/>
      <c r="D88" s="39"/>
      <c r="E88" s="39"/>
      <c r="F88" s="39"/>
    </row>
    <row r="89" spans="1:6" ht="15">
      <c r="A89" s="38"/>
      <c r="B89" s="39"/>
      <c r="C89" s="39"/>
      <c r="D89" s="39"/>
      <c r="E89" s="39"/>
      <c r="F89" s="39"/>
    </row>
    <row r="90" spans="1:6" ht="15">
      <c r="A90" s="38"/>
      <c r="B90" s="39"/>
      <c r="C90" s="39"/>
      <c r="D90" s="39"/>
      <c r="E90" s="39"/>
      <c r="F90" s="39"/>
    </row>
    <row r="91" spans="1:6" ht="15">
      <c r="A91" s="38"/>
      <c r="B91" s="39"/>
      <c r="C91" s="39"/>
      <c r="D91" s="39"/>
      <c r="E91" s="39"/>
      <c r="F91" s="39"/>
    </row>
    <row r="92" spans="1:6" ht="15">
      <c r="A92" s="38"/>
      <c r="B92" s="39"/>
      <c r="C92" s="39"/>
      <c r="D92" s="39"/>
      <c r="E92" s="39"/>
      <c r="F92" s="39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86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70</v>
      </c>
      <c r="F5" s="13" t="s">
        <v>78</v>
      </c>
    </row>
    <row r="6" spans="1:6" ht="15">
      <c r="A6" s="8"/>
      <c r="B6" s="8"/>
      <c r="C6" s="14"/>
      <c r="D6" s="15"/>
      <c r="E6" s="14"/>
      <c r="F6" s="8"/>
    </row>
    <row r="7" spans="1:6" ht="15">
      <c r="A7" s="60" t="s">
        <v>0</v>
      </c>
      <c r="B7" s="45">
        <f>SUM(C7:F7)</f>
        <v>785171</v>
      </c>
      <c r="C7" s="44">
        <f>C9+C11</f>
        <v>184155</v>
      </c>
      <c r="D7" s="44">
        <f>D9+D11</f>
        <v>235264</v>
      </c>
      <c r="E7" s="44">
        <f>E9+E11</f>
        <v>305383</v>
      </c>
      <c r="F7" s="45">
        <f>+F9</f>
        <v>60369</v>
      </c>
    </row>
    <row r="8" spans="1:6" ht="15">
      <c r="A8" s="60"/>
      <c r="B8" s="44"/>
      <c r="C8" s="45"/>
      <c r="D8" s="61"/>
      <c r="E8" s="45"/>
      <c r="F8" s="45"/>
    </row>
    <row r="9" spans="1:6" ht="15">
      <c r="A9" s="60" t="s">
        <v>1</v>
      </c>
      <c r="B9" s="62">
        <f>SUM(C9:F9)</f>
        <v>405704</v>
      </c>
      <c r="C9" s="62">
        <v>134129</v>
      </c>
      <c r="D9" s="63">
        <v>36216</v>
      </c>
      <c r="E9" s="62">
        <v>174990</v>
      </c>
      <c r="F9" s="62">
        <v>60369</v>
      </c>
    </row>
    <row r="10" spans="1:6" ht="15">
      <c r="A10" s="60"/>
      <c r="B10" s="44"/>
      <c r="C10" s="45"/>
      <c r="D10" s="61"/>
      <c r="E10" s="45"/>
      <c r="F10" s="45"/>
    </row>
    <row r="11" spans="1:6" ht="15">
      <c r="A11" s="60" t="s">
        <v>2</v>
      </c>
      <c r="B11" s="45">
        <f>SUM(C11:E11)</f>
        <v>379467</v>
      </c>
      <c r="C11" s="44">
        <f>SUM(C12:C68)</f>
        <v>50026</v>
      </c>
      <c r="D11" s="44">
        <f>SUM(D12:D68)</f>
        <v>199048</v>
      </c>
      <c r="E11" s="44">
        <f>SUM(E12:E68)</f>
        <v>130393</v>
      </c>
      <c r="F11" s="64">
        <v>0</v>
      </c>
    </row>
    <row r="12" spans="1:6" ht="15">
      <c r="A12" s="60" t="s">
        <v>3</v>
      </c>
      <c r="B12" s="65">
        <f aca="true" t="shared" si="0" ref="B12:B17">SUM(C12:F12)</f>
        <v>10329</v>
      </c>
      <c r="C12" s="62">
        <v>2307</v>
      </c>
      <c r="D12" s="62">
        <v>4236</v>
      </c>
      <c r="E12" s="62">
        <v>3786</v>
      </c>
      <c r="F12" s="64">
        <v>0</v>
      </c>
    </row>
    <row r="13" spans="1:6" ht="15">
      <c r="A13" s="60" t="s">
        <v>4</v>
      </c>
      <c r="B13" s="65">
        <f t="shared" si="0"/>
        <v>3718</v>
      </c>
      <c r="C13" s="65">
        <v>324</v>
      </c>
      <c r="D13" s="65">
        <v>2203</v>
      </c>
      <c r="E13" s="65">
        <v>1191</v>
      </c>
      <c r="F13" s="43">
        <v>0</v>
      </c>
    </row>
    <row r="14" spans="1:6" ht="15">
      <c r="A14" s="60" t="s">
        <v>5</v>
      </c>
      <c r="B14" s="65">
        <f t="shared" si="0"/>
        <v>9308</v>
      </c>
      <c r="C14" s="65">
        <v>1351</v>
      </c>
      <c r="D14" s="65">
        <v>4713</v>
      </c>
      <c r="E14" s="65">
        <v>3244</v>
      </c>
      <c r="F14" s="43">
        <v>0</v>
      </c>
    </row>
    <row r="15" spans="1:6" ht="15">
      <c r="A15" s="60" t="s">
        <v>6</v>
      </c>
      <c r="B15" s="65">
        <f t="shared" si="0"/>
        <v>5939</v>
      </c>
      <c r="C15" s="65">
        <v>462</v>
      </c>
      <c r="D15" s="65">
        <v>3706</v>
      </c>
      <c r="E15" s="65">
        <v>1771</v>
      </c>
      <c r="F15" s="43">
        <v>0</v>
      </c>
    </row>
    <row r="16" spans="1:6" ht="15">
      <c r="A16" s="60" t="s">
        <v>7</v>
      </c>
      <c r="B16" s="65">
        <f t="shared" si="0"/>
        <v>4317</v>
      </c>
      <c r="C16" s="65">
        <v>223</v>
      </c>
      <c r="D16" s="65">
        <v>2712</v>
      </c>
      <c r="E16" s="65">
        <v>1382</v>
      </c>
      <c r="F16" s="43">
        <v>0</v>
      </c>
    </row>
    <row r="17" spans="1:6" ht="15">
      <c r="A17" s="60" t="s">
        <v>8</v>
      </c>
      <c r="B17" s="65">
        <f t="shared" si="0"/>
        <v>11881</v>
      </c>
      <c r="C17" s="65">
        <v>1379</v>
      </c>
      <c r="D17" s="65">
        <v>7115</v>
      </c>
      <c r="E17" s="65">
        <v>3387</v>
      </c>
      <c r="F17" s="43">
        <v>0</v>
      </c>
    </row>
    <row r="18" spans="1:6" ht="15">
      <c r="A18" s="60" t="s">
        <v>9</v>
      </c>
      <c r="B18" s="65">
        <f aca="true" t="shared" si="1" ref="B18:B23">SUM(C18:F18)</f>
        <v>5060</v>
      </c>
      <c r="C18" s="65">
        <v>762</v>
      </c>
      <c r="D18" s="65">
        <v>2712</v>
      </c>
      <c r="E18" s="65">
        <v>1586</v>
      </c>
      <c r="F18" s="43">
        <v>0</v>
      </c>
    </row>
    <row r="19" spans="1:6" ht="15">
      <c r="A19" s="60" t="s">
        <v>10</v>
      </c>
      <c r="B19" s="65">
        <f t="shared" si="1"/>
        <v>3505</v>
      </c>
      <c r="C19" s="65">
        <v>153</v>
      </c>
      <c r="D19" s="65">
        <v>2221</v>
      </c>
      <c r="E19" s="65">
        <v>1131</v>
      </c>
      <c r="F19" s="43">
        <v>0</v>
      </c>
    </row>
    <row r="20" spans="1:6" ht="15">
      <c r="A20" s="60" t="s">
        <v>11</v>
      </c>
      <c r="B20" s="65">
        <f t="shared" si="1"/>
        <v>5410</v>
      </c>
      <c r="C20" s="65">
        <v>386</v>
      </c>
      <c r="D20" s="65">
        <v>3160</v>
      </c>
      <c r="E20" s="65">
        <v>1864</v>
      </c>
      <c r="F20" s="43">
        <v>0</v>
      </c>
    </row>
    <row r="21" spans="1:6" ht="15">
      <c r="A21" s="60" t="s">
        <v>12</v>
      </c>
      <c r="B21" s="65">
        <f t="shared" si="1"/>
        <v>2222</v>
      </c>
      <c r="C21" s="65">
        <v>167</v>
      </c>
      <c r="D21" s="65">
        <v>1325</v>
      </c>
      <c r="E21" s="65">
        <v>730</v>
      </c>
      <c r="F21" s="43">
        <v>0</v>
      </c>
    </row>
    <row r="22" spans="1:6" ht="15">
      <c r="A22" s="60" t="s">
        <v>13</v>
      </c>
      <c r="B22" s="65">
        <f t="shared" si="1"/>
        <v>2926</v>
      </c>
      <c r="C22" s="65">
        <v>275</v>
      </c>
      <c r="D22" s="65">
        <v>1738</v>
      </c>
      <c r="E22" s="65">
        <v>913</v>
      </c>
      <c r="F22" s="43">
        <v>0</v>
      </c>
    </row>
    <row r="23" spans="1:6" ht="15">
      <c r="A23" s="60" t="s">
        <v>14</v>
      </c>
      <c r="B23" s="65">
        <f t="shared" si="1"/>
        <v>2779</v>
      </c>
      <c r="C23" s="65">
        <v>92</v>
      </c>
      <c r="D23" s="65">
        <v>1866</v>
      </c>
      <c r="E23" s="65">
        <v>821</v>
      </c>
      <c r="F23" s="43">
        <v>0</v>
      </c>
    </row>
    <row r="24" spans="1:6" ht="15">
      <c r="A24" s="60" t="s">
        <v>15</v>
      </c>
      <c r="B24" s="65">
        <f aca="true" t="shared" si="2" ref="B24:B29">SUM(C24:F24)</f>
        <v>3759</v>
      </c>
      <c r="C24" s="65">
        <v>358</v>
      </c>
      <c r="D24" s="65">
        <v>1904</v>
      </c>
      <c r="E24" s="65">
        <v>1497</v>
      </c>
      <c r="F24" s="43">
        <v>0</v>
      </c>
    </row>
    <row r="25" spans="1:6" ht="15">
      <c r="A25" s="60" t="s">
        <v>16</v>
      </c>
      <c r="B25" s="65">
        <f t="shared" si="2"/>
        <v>64937</v>
      </c>
      <c r="C25" s="65">
        <v>7451</v>
      </c>
      <c r="D25" s="65">
        <v>36396</v>
      </c>
      <c r="E25" s="65">
        <v>21090</v>
      </c>
      <c r="F25" s="43">
        <v>0</v>
      </c>
    </row>
    <row r="26" spans="1:6" ht="15">
      <c r="A26" s="60" t="s">
        <v>17</v>
      </c>
      <c r="B26" s="65">
        <f t="shared" si="2"/>
        <v>2182</v>
      </c>
      <c r="C26" s="65">
        <v>87</v>
      </c>
      <c r="D26" s="65">
        <v>1545</v>
      </c>
      <c r="E26" s="65">
        <v>550</v>
      </c>
      <c r="F26" s="43">
        <v>0</v>
      </c>
    </row>
    <row r="27" spans="1:6" ht="15">
      <c r="A27" s="60" t="s">
        <v>18</v>
      </c>
      <c r="B27" s="65">
        <f t="shared" si="2"/>
        <v>3327</v>
      </c>
      <c r="C27" s="65">
        <v>172</v>
      </c>
      <c r="D27" s="65">
        <v>2253</v>
      </c>
      <c r="E27" s="65">
        <v>902</v>
      </c>
      <c r="F27" s="43">
        <v>0</v>
      </c>
    </row>
    <row r="28" spans="1:6" ht="15">
      <c r="A28" s="60" t="s">
        <v>19</v>
      </c>
      <c r="B28" s="65">
        <f t="shared" si="2"/>
        <v>4036</v>
      </c>
      <c r="C28" s="65">
        <v>234</v>
      </c>
      <c r="D28" s="65">
        <v>2536</v>
      </c>
      <c r="E28" s="65">
        <v>1266</v>
      </c>
      <c r="F28" s="43">
        <v>0</v>
      </c>
    </row>
    <row r="29" spans="1:6" ht="15">
      <c r="A29" s="60" t="s">
        <v>20</v>
      </c>
      <c r="B29" s="65">
        <f t="shared" si="2"/>
        <v>2729</v>
      </c>
      <c r="C29" s="65">
        <v>179</v>
      </c>
      <c r="D29" s="65">
        <v>1709</v>
      </c>
      <c r="E29" s="65">
        <v>841</v>
      </c>
      <c r="F29" s="43">
        <v>0</v>
      </c>
    </row>
    <row r="30" spans="1:6" ht="15">
      <c r="A30" s="60" t="s">
        <v>21</v>
      </c>
      <c r="B30" s="65">
        <f aca="true" t="shared" si="3" ref="B30:B35">SUM(C30:F30)</f>
        <v>2587</v>
      </c>
      <c r="C30" s="65">
        <v>217</v>
      </c>
      <c r="D30" s="65">
        <v>1634</v>
      </c>
      <c r="E30" s="65">
        <v>736</v>
      </c>
      <c r="F30" s="43">
        <v>0</v>
      </c>
    </row>
    <row r="31" spans="1:6" ht="15">
      <c r="A31" s="60" t="s">
        <v>22</v>
      </c>
      <c r="B31" s="65">
        <f t="shared" si="3"/>
        <v>264</v>
      </c>
      <c r="C31" s="65">
        <v>3</v>
      </c>
      <c r="D31" s="65">
        <v>211</v>
      </c>
      <c r="E31" s="65">
        <v>50</v>
      </c>
      <c r="F31" s="43">
        <v>0</v>
      </c>
    </row>
    <row r="32" spans="1:6" ht="15">
      <c r="A32" s="60" t="s">
        <v>23</v>
      </c>
      <c r="B32" s="65">
        <f t="shared" si="3"/>
        <v>4424</v>
      </c>
      <c r="C32" s="65">
        <v>171</v>
      </c>
      <c r="D32" s="65">
        <v>2813</v>
      </c>
      <c r="E32" s="65">
        <v>1440</v>
      </c>
      <c r="F32" s="43">
        <v>0</v>
      </c>
    </row>
    <row r="33" spans="1:6" ht="15">
      <c r="A33" s="60" t="s">
        <v>24</v>
      </c>
      <c r="B33" s="65">
        <f t="shared" si="3"/>
        <v>6199</v>
      </c>
      <c r="C33" s="65">
        <v>442</v>
      </c>
      <c r="D33" s="65">
        <v>3750</v>
      </c>
      <c r="E33" s="65">
        <v>2007</v>
      </c>
      <c r="F33" s="43">
        <v>0</v>
      </c>
    </row>
    <row r="34" spans="1:6" ht="15">
      <c r="A34" s="60" t="s">
        <v>25</v>
      </c>
      <c r="B34" s="65">
        <f t="shared" si="3"/>
        <v>1849</v>
      </c>
      <c r="C34" s="65">
        <v>71</v>
      </c>
      <c r="D34" s="65">
        <v>1211</v>
      </c>
      <c r="E34" s="65">
        <v>567</v>
      </c>
      <c r="F34" s="43">
        <v>0</v>
      </c>
    </row>
    <row r="35" spans="1:6" ht="15">
      <c r="A35" s="60" t="s">
        <v>26</v>
      </c>
      <c r="B35" s="65">
        <f t="shared" si="3"/>
        <v>2823</v>
      </c>
      <c r="C35" s="65">
        <v>406</v>
      </c>
      <c r="D35" s="65">
        <v>1538</v>
      </c>
      <c r="E35" s="65">
        <v>879</v>
      </c>
      <c r="F35" s="43">
        <v>0</v>
      </c>
    </row>
    <row r="36" spans="1:6" ht="15">
      <c r="A36" s="60" t="s">
        <v>27</v>
      </c>
      <c r="B36" s="65">
        <f aca="true" t="shared" si="4" ref="B36:B41">SUM(C36:F36)</f>
        <v>3341</v>
      </c>
      <c r="C36" s="65">
        <v>70</v>
      </c>
      <c r="D36" s="65">
        <v>2194</v>
      </c>
      <c r="E36" s="65">
        <v>1077</v>
      </c>
      <c r="F36" s="43">
        <v>0</v>
      </c>
    </row>
    <row r="37" spans="1:6" ht="15">
      <c r="A37" s="60" t="s">
        <v>28</v>
      </c>
      <c r="B37" s="65">
        <f t="shared" si="4"/>
        <v>31684</v>
      </c>
      <c r="C37" s="65">
        <v>10056</v>
      </c>
      <c r="D37" s="65">
        <v>8422</v>
      </c>
      <c r="E37" s="65">
        <v>13206</v>
      </c>
      <c r="F37" s="43">
        <v>0</v>
      </c>
    </row>
    <row r="38" spans="1:6" ht="15">
      <c r="A38" s="60" t="s">
        <v>29</v>
      </c>
      <c r="B38" s="65">
        <f t="shared" si="4"/>
        <v>3657</v>
      </c>
      <c r="C38" s="65">
        <v>211</v>
      </c>
      <c r="D38" s="65">
        <v>2050</v>
      </c>
      <c r="E38" s="65">
        <v>1396</v>
      </c>
      <c r="F38" s="43">
        <v>0</v>
      </c>
    </row>
    <row r="39" spans="1:6" ht="15">
      <c r="A39" s="60" t="s">
        <v>30</v>
      </c>
      <c r="B39" s="65">
        <f t="shared" si="4"/>
        <v>7011</v>
      </c>
      <c r="C39" s="65">
        <v>1423</v>
      </c>
      <c r="D39" s="65">
        <v>3152</v>
      </c>
      <c r="E39" s="65">
        <v>2436</v>
      </c>
      <c r="F39" s="43">
        <v>0</v>
      </c>
    </row>
    <row r="40" spans="1:6" ht="15">
      <c r="A40" s="60" t="s">
        <v>31</v>
      </c>
      <c r="B40" s="65">
        <f t="shared" si="4"/>
        <v>12152</v>
      </c>
      <c r="C40" s="65">
        <v>1300</v>
      </c>
      <c r="D40" s="65">
        <v>7564</v>
      </c>
      <c r="E40" s="65">
        <v>3288</v>
      </c>
      <c r="F40" s="43">
        <v>0</v>
      </c>
    </row>
    <row r="41" spans="1:6" ht="15">
      <c r="A41" s="60" t="s">
        <v>32</v>
      </c>
      <c r="B41" s="65">
        <f t="shared" si="4"/>
        <v>15761</v>
      </c>
      <c r="C41" s="65">
        <v>1407</v>
      </c>
      <c r="D41" s="65">
        <v>8793</v>
      </c>
      <c r="E41" s="65">
        <v>5561</v>
      </c>
      <c r="F41" s="43">
        <v>0</v>
      </c>
    </row>
    <row r="42" spans="1:6" ht="15">
      <c r="A42" s="60" t="s">
        <v>33</v>
      </c>
      <c r="B42" s="65">
        <f aca="true" t="shared" si="5" ref="B42:B47">SUM(C42:F42)</f>
        <v>21685</v>
      </c>
      <c r="C42" s="65">
        <v>3645</v>
      </c>
      <c r="D42" s="65">
        <v>10327</v>
      </c>
      <c r="E42" s="65">
        <v>7713</v>
      </c>
      <c r="F42" s="43">
        <v>0</v>
      </c>
    </row>
    <row r="43" spans="1:6" ht="15">
      <c r="A43" s="60" t="s">
        <v>34</v>
      </c>
      <c r="B43" s="65">
        <f t="shared" si="5"/>
        <v>3342</v>
      </c>
      <c r="C43" s="65">
        <v>362</v>
      </c>
      <c r="D43" s="65">
        <v>1828</v>
      </c>
      <c r="E43" s="65">
        <v>1152</v>
      </c>
      <c r="F43" s="43">
        <v>0</v>
      </c>
    </row>
    <row r="44" spans="1:6" ht="15">
      <c r="A44" s="60" t="s">
        <v>35</v>
      </c>
      <c r="B44" s="65">
        <f t="shared" si="5"/>
        <v>6897</v>
      </c>
      <c r="C44" s="65">
        <v>1384</v>
      </c>
      <c r="D44" s="65">
        <v>2036</v>
      </c>
      <c r="E44" s="65">
        <v>3477</v>
      </c>
      <c r="F44" s="43">
        <v>0</v>
      </c>
    </row>
    <row r="45" spans="1:6" ht="15">
      <c r="A45" s="60" t="s">
        <v>36</v>
      </c>
      <c r="B45" s="65">
        <f t="shared" si="5"/>
        <v>2305</v>
      </c>
      <c r="C45" s="65">
        <v>207</v>
      </c>
      <c r="D45" s="65">
        <v>1341</v>
      </c>
      <c r="E45" s="66">
        <v>757</v>
      </c>
      <c r="F45" s="43">
        <v>0</v>
      </c>
    </row>
    <row r="46" spans="1:6" ht="15">
      <c r="A46" s="60" t="s">
        <v>60</v>
      </c>
      <c r="B46" s="65">
        <f t="shared" si="5"/>
        <v>6945</v>
      </c>
      <c r="C46" s="65">
        <v>415</v>
      </c>
      <c r="D46" s="65">
        <v>4097</v>
      </c>
      <c r="E46" s="65">
        <v>2433</v>
      </c>
      <c r="F46" s="43">
        <v>0</v>
      </c>
    </row>
    <row r="47" spans="1:6" ht="15">
      <c r="A47" s="60" t="s">
        <v>37</v>
      </c>
      <c r="B47" s="65">
        <f t="shared" si="5"/>
        <v>2853</v>
      </c>
      <c r="C47" s="65">
        <v>52</v>
      </c>
      <c r="D47" s="65">
        <v>1903</v>
      </c>
      <c r="E47" s="65">
        <v>898</v>
      </c>
      <c r="F47" s="43">
        <v>0</v>
      </c>
    </row>
    <row r="48" spans="1:6" ht="15">
      <c r="A48" s="60" t="s">
        <v>38</v>
      </c>
      <c r="B48" s="65">
        <f aca="true" t="shared" si="6" ref="B48:B53">SUM(C48:F48)</f>
        <v>607</v>
      </c>
      <c r="C48" s="65">
        <v>29</v>
      </c>
      <c r="D48" s="65">
        <v>376</v>
      </c>
      <c r="E48" s="65">
        <v>202</v>
      </c>
      <c r="F48" s="43">
        <v>0</v>
      </c>
    </row>
    <row r="49" spans="1:6" ht="15">
      <c r="A49" s="60" t="s">
        <v>39</v>
      </c>
      <c r="B49" s="65">
        <f t="shared" si="6"/>
        <v>5550</v>
      </c>
      <c r="C49" s="65">
        <v>394</v>
      </c>
      <c r="D49" s="65">
        <v>3341</v>
      </c>
      <c r="E49" s="65">
        <v>1815</v>
      </c>
      <c r="F49" s="43">
        <v>0</v>
      </c>
    </row>
    <row r="50" spans="1:6" ht="15">
      <c r="A50" s="60" t="s">
        <v>40</v>
      </c>
      <c r="B50" s="65">
        <f t="shared" si="6"/>
        <v>3483</v>
      </c>
      <c r="C50" s="65">
        <v>370</v>
      </c>
      <c r="D50" s="65">
        <v>1007</v>
      </c>
      <c r="E50" s="65">
        <v>2106</v>
      </c>
      <c r="F50" s="43">
        <v>0</v>
      </c>
    </row>
    <row r="51" spans="1:6" ht="15">
      <c r="A51" s="60" t="s">
        <v>41</v>
      </c>
      <c r="B51" s="65">
        <f t="shared" si="6"/>
        <v>7354</v>
      </c>
      <c r="C51" s="65">
        <v>619</v>
      </c>
      <c r="D51" s="65">
        <v>4619</v>
      </c>
      <c r="E51" s="65">
        <v>2116</v>
      </c>
      <c r="F51" s="43">
        <v>0</v>
      </c>
    </row>
    <row r="52" spans="1:6" ht="15">
      <c r="A52" s="60" t="s">
        <v>42</v>
      </c>
      <c r="B52" s="65">
        <f t="shared" si="6"/>
        <v>5433</v>
      </c>
      <c r="C52" s="65">
        <v>88</v>
      </c>
      <c r="D52" s="65">
        <v>3541</v>
      </c>
      <c r="E52" s="65">
        <v>1804</v>
      </c>
      <c r="F52" s="43">
        <v>0</v>
      </c>
    </row>
    <row r="53" spans="1:6" ht="15">
      <c r="A53" s="60" t="s">
        <v>43</v>
      </c>
      <c r="B53" s="65">
        <f t="shared" si="6"/>
        <v>6165</v>
      </c>
      <c r="C53" s="65">
        <v>615</v>
      </c>
      <c r="D53" s="65">
        <v>3050</v>
      </c>
      <c r="E53" s="65">
        <v>2500</v>
      </c>
      <c r="F53" s="43">
        <v>0</v>
      </c>
    </row>
    <row r="54" spans="1:6" ht="15">
      <c r="A54" s="60" t="s">
        <v>44</v>
      </c>
      <c r="B54" s="65">
        <f aca="true" t="shared" si="7" ref="B54:B59">SUM(C54:F54)</f>
        <v>1753</v>
      </c>
      <c r="C54" s="65">
        <v>52</v>
      </c>
      <c r="D54" s="65">
        <v>1138</v>
      </c>
      <c r="E54" s="65">
        <v>563</v>
      </c>
      <c r="F54" s="43">
        <v>0</v>
      </c>
    </row>
    <row r="55" spans="1:6" ht="15">
      <c r="A55" s="60" t="s">
        <v>45</v>
      </c>
      <c r="B55" s="65">
        <f t="shared" si="7"/>
        <v>1245</v>
      </c>
      <c r="C55" s="65">
        <v>92</v>
      </c>
      <c r="D55" s="65">
        <v>854</v>
      </c>
      <c r="E55" s="65">
        <v>299</v>
      </c>
      <c r="F55" s="43">
        <v>0</v>
      </c>
    </row>
    <row r="56" spans="1:6" ht="15">
      <c r="A56" s="60" t="s">
        <v>46</v>
      </c>
      <c r="B56" s="65">
        <f t="shared" si="7"/>
        <v>1503</v>
      </c>
      <c r="C56" s="65">
        <v>75</v>
      </c>
      <c r="D56" s="65">
        <v>952</v>
      </c>
      <c r="E56" s="65">
        <v>476</v>
      </c>
      <c r="F56" s="43">
        <v>0</v>
      </c>
    </row>
    <row r="57" spans="1:6" ht="15">
      <c r="A57" s="60" t="s">
        <v>47</v>
      </c>
      <c r="B57" s="65">
        <f t="shared" si="7"/>
        <v>7263</v>
      </c>
      <c r="C57" s="65">
        <v>597</v>
      </c>
      <c r="D57" s="65">
        <v>4783</v>
      </c>
      <c r="E57" s="65">
        <v>1883</v>
      </c>
      <c r="F57" s="43">
        <v>0</v>
      </c>
    </row>
    <row r="58" spans="1:6" ht="15">
      <c r="A58" s="60" t="s">
        <v>48</v>
      </c>
      <c r="B58" s="65">
        <f t="shared" si="7"/>
        <v>16950</v>
      </c>
      <c r="C58" s="65">
        <v>3160</v>
      </c>
      <c r="D58" s="65">
        <v>7356</v>
      </c>
      <c r="E58" s="65">
        <v>6434</v>
      </c>
      <c r="F58" s="43">
        <v>0</v>
      </c>
    </row>
    <row r="59" spans="1:6" ht="15">
      <c r="A59" s="60" t="s">
        <v>49</v>
      </c>
      <c r="B59" s="65">
        <f t="shared" si="7"/>
        <v>3338</v>
      </c>
      <c r="C59" s="65">
        <v>225</v>
      </c>
      <c r="D59" s="65">
        <v>2152</v>
      </c>
      <c r="E59" s="65">
        <v>961</v>
      </c>
      <c r="F59" s="43">
        <v>0</v>
      </c>
    </row>
    <row r="60" spans="1:6" ht="15">
      <c r="A60" s="60" t="s">
        <v>50</v>
      </c>
      <c r="B60" s="65">
        <f aca="true" t="shared" si="8" ref="B60:B65">SUM(C60:F60)</f>
        <v>3012</v>
      </c>
      <c r="C60" s="65">
        <v>327</v>
      </c>
      <c r="D60" s="65">
        <v>1838</v>
      </c>
      <c r="E60" s="65">
        <v>847</v>
      </c>
      <c r="F60" s="43">
        <v>0</v>
      </c>
    </row>
    <row r="61" spans="1:6" ht="15">
      <c r="A61" s="60" t="s">
        <v>51</v>
      </c>
      <c r="B61" s="65">
        <f t="shared" si="8"/>
        <v>2908</v>
      </c>
      <c r="C61" s="65">
        <v>329</v>
      </c>
      <c r="D61" s="65">
        <v>1730</v>
      </c>
      <c r="E61" s="65">
        <v>849</v>
      </c>
      <c r="F61" s="43">
        <v>0</v>
      </c>
    </row>
    <row r="62" spans="1:6" ht="15">
      <c r="A62" s="60" t="s">
        <v>52</v>
      </c>
      <c r="B62" s="65">
        <f t="shared" si="8"/>
        <v>5572</v>
      </c>
      <c r="C62" s="65">
        <v>641</v>
      </c>
      <c r="D62" s="65">
        <v>3464</v>
      </c>
      <c r="E62" s="65">
        <v>1467</v>
      </c>
      <c r="F62" s="43">
        <v>0</v>
      </c>
    </row>
    <row r="63" spans="1:6" ht="15">
      <c r="A63" s="60" t="s">
        <v>53</v>
      </c>
      <c r="B63" s="65">
        <f t="shared" si="8"/>
        <v>3219</v>
      </c>
      <c r="C63" s="65">
        <v>114</v>
      </c>
      <c r="D63" s="65">
        <v>2080</v>
      </c>
      <c r="E63" s="66">
        <v>1025</v>
      </c>
      <c r="F63" s="43">
        <v>0</v>
      </c>
    </row>
    <row r="64" spans="1:6" ht="15">
      <c r="A64" s="60" t="s">
        <v>54</v>
      </c>
      <c r="B64" s="65">
        <f t="shared" si="8"/>
        <v>3402</v>
      </c>
      <c r="C64" s="65">
        <v>134</v>
      </c>
      <c r="D64" s="65">
        <v>2135</v>
      </c>
      <c r="E64" s="65">
        <v>1133</v>
      </c>
      <c r="F64" s="43">
        <v>0</v>
      </c>
    </row>
    <row r="65" spans="1:6" ht="15">
      <c r="A65" s="60" t="s">
        <v>55</v>
      </c>
      <c r="B65" s="65">
        <f t="shared" si="8"/>
        <v>3845</v>
      </c>
      <c r="C65" s="65">
        <v>358</v>
      </c>
      <c r="D65" s="65">
        <v>2009</v>
      </c>
      <c r="E65" s="65">
        <v>1478</v>
      </c>
      <c r="F65" s="43">
        <v>0</v>
      </c>
    </row>
    <row r="66" spans="1:6" ht="15">
      <c r="A66" s="60" t="s">
        <v>56</v>
      </c>
      <c r="B66" s="65">
        <f>SUM(C66:F66)</f>
        <v>9512</v>
      </c>
      <c r="C66" s="65">
        <v>3449</v>
      </c>
      <c r="D66" s="65">
        <v>1662</v>
      </c>
      <c r="E66" s="65">
        <v>4401</v>
      </c>
      <c r="F66" s="43">
        <v>0</v>
      </c>
    </row>
    <row r="67" spans="1:6" ht="15">
      <c r="A67" s="60" t="s">
        <v>57</v>
      </c>
      <c r="B67" s="65">
        <f>SUM(C67:F67)</f>
        <v>1952</v>
      </c>
      <c r="C67" s="65">
        <v>95</v>
      </c>
      <c r="D67" s="65">
        <v>1331</v>
      </c>
      <c r="E67" s="65">
        <v>526</v>
      </c>
      <c r="F67" s="43">
        <v>0</v>
      </c>
    </row>
    <row r="68" spans="1:6" ht="15">
      <c r="A68" s="60" t="s">
        <v>58</v>
      </c>
      <c r="B68" s="65">
        <f>SUM(C68:F68)</f>
        <v>1258</v>
      </c>
      <c r="C68" s="67">
        <v>59</v>
      </c>
      <c r="D68" s="67">
        <v>716</v>
      </c>
      <c r="E68" s="67">
        <v>483</v>
      </c>
      <c r="F68" s="43">
        <v>0</v>
      </c>
    </row>
    <row r="69" spans="1:6" ht="15">
      <c r="A69" s="68"/>
      <c r="B69" s="69"/>
      <c r="C69" s="69" t="s">
        <v>82</v>
      </c>
      <c r="D69" s="69" t="s">
        <v>82</v>
      </c>
      <c r="E69" s="69"/>
      <c r="F69" s="69"/>
    </row>
    <row r="70" spans="1:6" ht="15">
      <c r="A70" s="60" t="s">
        <v>84</v>
      </c>
      <c r="B70" s="44"/>
      <c r="C70" s="44"/>
      <c r="D70" s="44"/>
      <c r="E70" s="44"/>
      <c r="F70" s="44"/>
    </row>
    <row r="71" spans="1:6" ht="15">
      <c r="A71" s="60"/>
      <c r="B71" s="44"/>
      <c r="C71" s="44"/>
      <c r="D71" s="44"/>
      <c r="E71" s="44"/>
      <c r="F71" s="44"/>
    </row>
    <row r="72" spans="1:6" ht="15">
      <c r="A72" s="60" t="s">
        <v>62</v>
      </c>
      <c r="B72" s="44"/>
      <c r="C72" s="44"/>
      <c r="D72" s="44"/>
      <c r="E72" s="44"/>
      <c r="F72" s="44"/>
    </row>
    <row r="73" spans="1:6" ht="15">
      <c r="A73" s="60"/>
      <c r="B73" s="44"/>
      <c r="C73" s="44"/>
      <c r="D73" s="44"/>
      <c r="E73" s="44"/>
      <c r="F73" s="44"/>
    </row>
    <row r="74" spans="1:6" ht="15">
      <c r="A74" s="60" t="s">
        <v>87</v>
      </c>
      <c r="B74" s="44"/>
      <c r="C74" s="44"/>
      <c r="D74" s="44"/>
      <c r="E74" s="44"/>
      <c r="F74" s="44"/>
    </row>
    <row r="75" spans="1:6" ht="15">
      <c r="A75" s="60"/>
      <c r="B75" s="44"/>
      <c r="C75" s="44"/>
      <c r="D75" s="44"/>
      <c r="E75" s="44"/>
      <c r="F75" s="44"/>
    </row>
    <row r="76" spans="1:6" ht="15">
      <c r="A76" s="60"/>
      <c r="B76" s="44"/>
      <c r="C76" s="44"/>
      <c r="D76" s="44"/>
      <c r="E76" s="44"/>
      <c r="F76" s="44"/>
    </row>
    <row r="77" spans="1:6" ht="15">
      <c r="A77" s="60"/>
      <c r="B77" s="44"/>
      <c r="C77" s="44"/>
      <c r="D77" s="44"/>
      <c r="E77" s="44"/>
      <c r="F77" s="44"/>
    </row>
    <row r="78" spans="1:6" ht="15">
      <c r="A78" s="60"/>
      <c r="B78" s="44"/>
      <c r="C78" s="44"/>
      <c r="D78" s="44"/>
      <c r="E78" s="44"/>
      <c r="F78" s="44"/>
    </row>
    <row r="79" spans="1:6" ht="15">
      <c r="A79" s="60"/>
      <c r="B79" s="44"/>
      <c r="C79" s="44"/>
      <c r="D79" s="44"/>
      <c r="E79" s="44"/>
      <c r="F79" s="44"/>
    </row>
    <row r="80" spans="1:6" ht="15">
      <c r="A80" s="60"/>
      <c r="B80" s="44"/>
      <c r="C80" s="44"/>
      <c r="D80" s="44"/>
      <c r="E80" s="44"/>
      <c r="F80" s="44"/>
    </row>
    <row r="81" spans="1:6" ht="15">
      <c r="A81" s="60"/>
      <c r="B81" s="44"/>
      <c r="C81" s="44"/>
      <c r="D81" s="44"/>
      <c r="E81" s="44"/>
      <c r="F81" s="44"/>
    </row>
    <row r="82" spans="1:6" ht="15">
      <c r="A82" s="60"/>
      <c r="B82" s="44"/>
      <c r="C82" s="44"/>
      <c r="D82" s="44"/>
      <c r="E82" s="44"/>
      <c r="F82" s="44"/>
    </row>
    <row r="83" spans="1:6" ht="15">
      <c r="A83" s="60"/>
      <c r="B83" s="44"/>
      <c r="C83" s="44"/>
      <c r="D83" s="44"/>
      <c r="E83" s="44"/>
      <c r="F83" s="44"/>
    </row>
    <row r="84" spans="1:6" ht="15">
      <c r="A84" s="60"/>
      <c r="B84" s="44"/>
      <c r="C84" s="44"/>
      <c r="D84" s="44"/>
      <c r="E84" s="44"/>
      <c r="F84" s="44"/>
    </row>
    <row r="85" spans="1:6" ht="15">
      <c r="A85" s="60"/>
      <c r="B85" s="44"/>
      <c r="C85" s="44"/>
      <c r="D85" s="44"/>
      <c r="E85" s="44"/>
      <c r="F85" s="44"/>
    </row>
    <row r="86" spans="1:6" ht="15">
      <c r="A86" s="60"/>
      <c r="B86" s="44"/>
      <c r="C86" s="44"/>
      <c r="D86" s="44"/>
      <c r="E86" s="44"/>
      <c r="F86" s="44"/>
    </row>
    <row r="87" spans="1:6" ht="15">
      <c r="A87" s="60"/>
      <c r="B87" s="44"/>
      <c r="C87" s="44"/>
      <c r="D87" s="44"/>
      <c r="E87" s="44"/>
      <c r="F87" s="44"/>
    </row>
    <row r="88" spans="1:6" ht="15">
      <c r="A88" s="60"/>
      <c r="B88" s="44"/>
      <c r="C88" s="44"/>
      <c r="D88" s="44"/>
      <c r="E88" s="44"/>
      <c r="F88" s="44"/>
    </row>
    <row r="89" spans="1:6" ht="15">
      <c r="A89" s="60"/>
      <c r="B89" s="44"/>
      <c r="C89" s="44"/>
      <c r="D89" s="44"/>
      <c r="E89" s="44"/>
      <c r="F89" s="44"/>
    </row>
    <row r="90" spans="1:6" ht="15">
      <c r="A90" s="60"/>
      <c r="B90" s="44"/>
      <c r="C90" s="44"/>
      <c r="D90" s="44"/>
      <c r="E90" s="44"/>
      <c r="F90" s="44"/>
    </row>
    <row r="91" spans="1:6" ht="15">
      <c r="A91" s="60"/>
      <c r="B91" s="44"/>
      <c r="C91" s="44"/>
      <c r="D91" s="44"/>
      <c r="E91" s="44"/>
      <c r="F91" s="44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88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70</v>
      </c>
      <c r="F5" s="13" t="s">
        <v>78</v>
      </c>
    </row>
    <row r="6" spans="1:6" ht="15">
      <c r="A6" s="8"/>
      <c r="B6" s="8"/>
      <c r="C6" s="14"/>
      <c r="D6" s="15"/>
      <c r="E6" s="14"/>
      <c r="F6" s="8"/>
    </row>
    <row r="7" spans="1:6" ht="15">
      <c r="A7" s="60" t="s">
        <v>0</v>
      </c>
      <c r="B7" s="45">
        <f>SUM(C7:F7)</f>
        <v>718597</v>
      </c>
      <c r="C7" s="44">
        <f>C9+C11</f>
        <v>184960</v>
      </c>
      <c r="D7" s="44">
        <f>D9+D11</f>
        <v>232079</v>
      </c>
      <c r="E7" s="44">
        <f>E9+E11</f>
        <v>256003</v>
      </c>
      <c r="F7" s="45">
        <f>+F9</f>
        <v>45555</v>
      </c>
    </row>
    <row r="8" spans="1:6" ht="15">
      <c r="A8" s="60"/>
      <c r="B8" s="44"/>
      <c r="C8" s="45"/>
      <c r="D8" s="61"/>
      <c r="E8" s="45"/>
      <c r="F8" s="45"/>
    </row>
    <row r="9" spans="1:6" ht="15">
      <c r="A9" s="60" t="s">
        <v>1</v>
      </c>
      <c r="B9" s="62">
        <f>SUM(C9:F9)</f>
        <v>352207</v>
      </c>
      <c r="C9" s="62">
        <v>135540</v>
      </c>
      <c r="D9" s="63">
        <v>37731</v>
      </c>
      <c r="E9" s="62">
        <v>133381</v>
      </c>
      <c r="F9" s="62">
        <v>45555</v>
      </c>
    </row>
    <row r="10" spans="1:6" ht="15">
      <c r="A10" s="60"/>
      <c r="B10" s="44"/>
      <c r="C10" s="45"/>
      <c r="D10" s="61"/>
      <c r="E10" s="45"/>
      <c r="F10" s="45"/>
    </row>
    <row r="11" spans="1:6" ht="15">
      <c r="A11" s="60" t="s">
        <v>2</v>
      </c>
      <c r="B11" s="45">
        <f>SUM(C11:E11)</f>
        <v>366390</v>
      </c>
      <c r="C11" s="44">
        <f>SUM(C12:C68)</f>
        <v>49420</v>
      </c>
      <c r="D11" s="44">
        <f>SUM(D12:D68)</f>
        <v>194348</v>
      </c>
      <c r="E11" s="44">
        <f>SUM(E12:E68)</f>
        <v>122622</v>
      </c>
      <c r="F11" s="64">
        <v>0</v>
      </c>
    </row>
    <row r="12" spans="1:6" ht="15">
      <c r="A12" s="60" t="s">
        <v>3</v>
      </c>
      <c r="B12" s="65">
        <f aca="true" t="shared" si="0" ref="B12:B17">SUM(C12:F12)</f>
        <v>9978</v>
      </c>
      <c r="C12" s="62">
        <v>2251</v>
      </c>
      <c r="D12" s="62">
        <v>4415</v>
      </c>
      <c r="E12" s="62">
        <v>3312</v>
      </c>
      <c r="F12" s="64">
        <v>0</v>
      </c>
    </row>
    <row r="13" spans="1:6" ht="15">
      <c r="A13" s="60" t="s">
        <v>4</v>
      </c>
      <c r="B13" s="65">
        <f t="shared" si="0"/>
        <v>3511</v>
      </c>
      <c r="C13" s="65">
        <v>358</v>
      </c>
      <c r="D13" s="65">
        <v>2108</v>
      </c>
      <c r="E13" s="65">
        <v>1045</v>
      </c>
      <c r="F13" s="43">
        <v>0</v>
      </c>
    </row>
    <row r="14" spans="1:6" ht="15">
      <c r="A14" s="60" t="s">
        <v>5</v>
      </c>
      <c r="B14" s="65">
        <f t="shared" si="0"/>
        <v>8451</v>
      </c>
      <c r="C14" s="65">
        <v>1311</v>
      </c>
      <c r="D14" s="65">
        <v>3769</v>
      </c>
      <c r="E14" s="65">
        <v>3371</v>
      </c>
      <c r="F14" s="43">
        <v>0</v>
      </c>
    </row>
    <row r="15" spans="1:6" ht="15">
      <c r="A15" s="60" t="s">
        <v>6</v>
      </c>
      <c r="B15" s="65">
        <f t="shared" si="0"/>
        <v>5572</v>
      </c>
      <c r="C15" s="65">
        <v>452</v>
      </c>
      <c r="D15" s="65">
        <v>3566</v>
      </c>
      <c r="E15" s="65">
        <v>1554</v>
      </c>
      <c r="F15" s="43">
        <v>0</v>
      </c>
    </row>
    <row r="16" spans="1:6" ht="15">
      <c r="A16" s="60" t="s">
        <v>7</v>
      </c>
      <c r="B16" s="65">
        <f t="shared" si="0"/>
        <v>3938</v>
      </c>
      <c r="C16" s="65">
        <v>192</v>
      </c>
      <c r="D16" s="65">
        <v>2474</v>
      </c>
      <c r="E16" s="65">
        <v>1272</v>
      </c>
      <c r="F16" s="43">
        <v>0</v>
      </c>
    </row>
    <row r="17" spans="1:6" ht="15">
      <c r="A17" s="60" t="s">
        <v>8</v>
      </c>
      <c r="B17" s="65">
        <f t="shared" si="0"/>
        <v>11590</v>
      </c>
      <c r="C17" s="65">
        <v>1500</v>
      </c>
      <c r="D17" s="65">
        <v>7140</v>
      </c>
      <c r="E17" s="65">
        <v>2950</v>
      </c>
      <c r="F17" s="43">
        <v>0</v>
      </c>
    </row>
    <row r="18" spans="1:6" ht="15">
      <c r="A18" s="60" t="s">
        <v>9</v>
      </c>
      <c r="B18" s="65">
        <f aca="true" t="shared" si="1" ref="B18:B23">SUM(C18:F18)</f>
        <v>4227</v>
      </c>
      <c r="C18" s="65">
        <v>633</v>
      </c>
      <c r="D18" s="65">
        <v>2319</v>
      </c>
      <c r="E18" s="65">
        <v>1275</v>
      </c>
      <c r="F18" s="43">
        <v>0</v>
      </c>
    </row>
    <row r="19" spans="1:6" ht="15">
      <c r="A19" s="60" t="s">
        <v>10</v>
      </c>
      <c r="B19" s="65">
        <f t="shared" si="1"/>
        <v>3284</v>
      </c>
      <c r="C19" s="65">
        <v>121</v>
      </c>
      <c r="D19" s="65">
        <v>2094</v>
      </c>
      <c r="E19" s="65">
        <v>1069</v>
      </c>
      <c r="F19" s="43">
        <v>0</v>
      </c>
    </row>
    <row r="20" spans="1:6" ht="15">
      <c r="A20" s="60" t="s">
        <v>11</v>
      </c>
      <c r="B20" s="65">
        <f t="shared" si="1"/>
        <v>5530</v>
      </c>
      <c r="C20" s="65">
        <v>449</v>
      </c>
      <c r="D20" s="65">
        <v>3103</v>
      </c>
      <c r="E20" s="65">
        <v>1978</v>
      </c>
      <c r="F20" s="43">
        <v>0</v>
      </c>
    </row>
    <row r="21" spans="1:6" ht="15">
      <c r="A21" s="60" t="s">
        <v>12</v>
      </c>
      <c r="B21" s="65">
        <f t="shared" si="1"/>
        <v>2235</v>
      </c>
      <c r="C21" s="65">
        <v>189</v>
      </c>
      <c r="D21" s="65">
        <v>1317</v>
      </c>
      <c r="E21" s="65">
        <v>729</v>
      </c>
      <c r="F21" s="43">
        <v>0</v>
      </c>
    </row>
    <row r="22" spans="1:6" ht="15">
      <c r="A22" s="60" t="s">
        <v>13</v>
      </c>
      <c r="B22" s="65">
        <f t="shared" si="1"/>
        <v>2876</v>
      </c>
      <c r="C22" s="65">
        <v>305</v>
      </c>
      <c r="D22" s="65">
        <v>1674</v>
      </c>
      <c r="E22" s="65">
        <v>897</v>
      </c>
      <c r="F22" s="43">
        <v>0</v>
      </c>
    </row>
    <row r="23" spans="1:6" ht="15">
      <c r="A23" s="60" t="s">
        <v>14</v>
      </c>
      <c r="B23" s="65">
        <f t="shared" si="1"/>
        <v>2776</v>
      </c>
      <c r="C23" s="65">
        <v>68</v>
      </c>
      <c r="D23" s="65">
        <v>1914</v>
      </c>
      <c r="E23" s="65">
        <v>794</v>
      </c>
      <c r="F23" s="43">
        <v>0</v>
      </c>
    </row>
    <row r="24" spans="1:6" ht="15">
      <c r="A24" s="60" t="s">
        <v>15</v>
      </c>
      <c r="B24" s="65">
        <f aca="true" t="shared" si="2" ref="B24:B29">SUM(C24:F24)</f>
        <v>3688</v>
      </c>
      <c r="C24" s="65">
        <v>348</v>
      </c>
      <c r="D24" s="65">
        <v>1871</v>
      </c>
      <c r="E24" s="65">
        <v>1469</v>
      </c>
      <c r="F24" s="43">
        <v>0</v>
      </c>
    </row>
    <row r="25" spans="1:6" ht="15">
      <c r="A25" s="60" t="s">
        <v>16</v>
      </c>
      <c r="B25" s="65">
        <f t="shared" si="2"/>
        <v>61621</v>
      </c>
      <c r="C25" s="65">
        <v>8080</v>
      </c>
      <c r="D25" s="65">
        <v>34036</v>
      </c>
      <c r="E25" s="65">
        <v>19505</v>
      </c>
      <c r="F25" s="43">
        <v>0</v>
      </c>
    </row>
    <row r="26" spans="1:6" ht="15">
      <c r="A26" s="60" t="s">
        <v>17</v>
      </c>
      <c r="B26" s="65">
        <f t="shared" si="2"/>
        <v>2195</v>
      </c>
      <c r="C26" s="65">
        <v>71</v>
      </c>
      <c r="D26" s="65">
        <v>1550</v>
      </c>
      <c r="E26" s="65">
        <v>574</v>
      </c>
      <c r="F26" s="43">
        <v>0</v>
      </c>
    </row>
    <row r="27" spans="1:6" ht="15">
      <c r="A27" s="60" t="s">
        <v>18</v>
      </c>
      <c r="B27" s="65">
        <f t="shared" si="2"/>
        <v>3330</v>
      </c>
      <c r="C27" s="65">
        <v>172</v>
      </c>
      <c r="D27" s="65">
        <v>2272</v>
      </c>
      <c r="E27" s="65">
        <v>886</v>
      </c>
      <c r="F27" s="43">
        <v>0</v>
      </c>
    </row>
    <row r="28" spans="1:6" ht="15">
      <c r="A28" s="60" t="s">
        <v>19</v>
      </c>
      <c r="B28" s="65">
        <f t="shared" si="2"/>
        <v>3852</v>
      </c>
      <c r="C28" s="65">
        <v>199</v>
      </c>
      <c r="D28" s="65">
        <v>2569</v>
      </c>
      <c r="E28" s="65">
        <v>1084</v>
      </c>
      <c r="F28" s="43">
        <v>0</v>
      </c>
    </row>
    <row r="29" spans="1:6" ht="15">
      <c r="A29" s="60" t="s">
        <v>20</v>
      </c>
      <c r="B29" s="65">
        <f t="shared" si="2"/>
        <v>2644</v>
      </c>
      <c r="C29" s="65">
        <v>154</v>
      </c>
      <c r="D29" s="65">
        <v>1658</v>
      </c>
      <c r="E29" s="65">
        <v>832</v>
      </c>
      <c r="F29" s="43">
        <v>0</v>
      </c>
    </row>
    <row r="30" spans="1:6" ht="15">
      <c r="A30" s="60" t="s">
        <v>21</v>
      </c>
      <c r="B30" s="65">
        <f aca="true" t="shared" si="3" ref="B30:B35">SUM(C30:F30)</f>
        <v>2511</v>
      </c>
      <c r="C30" s="65">
        <v>241</v>
      </c>
      <c r="D30" s="65">
        <v>1583</v>
      </c>
      <c r="E30" s="65">
        <v>687</v>
      </c>
      <c r="F30" s="43">
        <v>0</v>
      </c>
    </row>
    <row r="31" spans="1:6" ht="15">
      <c r="A31" s="60" t="s">
        <v>22</v>
      </c>
      <c r="B31" s="65">
        <f t="shared" si="3"/>
        <v>263</v>
      </c>
      <c r="C31" s="65">
        <v>4</v>
      </c>
      <c r="D31" s="65">
        <v>210</v>
      </c>
      <c r="E31" s="65">
        <v>49</v>
      </c>
      <c r="F31" s="43">
        <v>0</v>
      </c>
    </row>
    <row r="32" spans="1:6" ht="15">
      <c r="A32" s="60" t="s">
        <v>23</v>
      </c>
      <c r="B32" s="65">
        <f t="shared" si="3"/>
        <v>4120</v>
      </c>
      <c r="C32" s="65">
        <v>169</v>
      </c>
      <c r="D32" s="65">
        <v>2749</v>
      </c>
      <c r="E32" s="65">
        <v>1202</v>
      </c>
      <c r="F32" s="43">
        <v>0</v>
      </c>
    </row>
    <row r="33" spans="1:6" ht="15">
      <c r="A33" s="60" t="s">
        <v>24</v>
      </c>
      <c r="B33" s="65">
        <f t="shared" si="3"/>
        <v>6242</v>
      </c>
      <c r="C33" s="65">
        <v>524</v>
      </c>
      <c r="D33" s="65">
        <v>3840</v>
      </c>
      <c r="E33" s="65">
        <v>1878</v>
      </c>
      <c r="F33" s="43">
        <v>0</v>
      </c>
    </row>
    <row r="34" spans="1:6" ht="15">
      <c r="A34" s="60" t="s">
        <v>25</v>
      </c>
      <c r="B34" s="65">
        <f t="shared" si="3"/>
        <v>1805</v>
      </c>
      <c r="C34" s="65">
        <v>59</v>
      </c>
      <c r="D34" s="65">
        <v>1230</v>
      </c>
      <c r="E34" s="65">
        <v>516</v>
      </c>
      <c r="F34" s="43">
        <v>0</v>
      </c>
    </row>
    <row r="35" spans="1:6" ht="15">
      <c r="A35" s="60" t="s">
        <v>26</v>
      </c>
      <c r="B35" s="65">
        <f t="shared" si="3"/>
        <v>2676</v>
      </c>
      <c r="C35" s="65">
        <v>375</v>
      </c>
      <c r="D35" s="65">
        <v>1521</v>
      </c>
      <c r="E35" s="65">
        <v>780</v>
      </c>
      <c r="F35" s="43">
        <v>0</v>
      </c>
    </row>
    <row r="36" spans="1:6" ht="15">
      <c r="A36" s="60" t="s">
        <v>27</v>
      </c>
      <c r="B36" s="65">
        <f aca="true" t="shared" si="4" ref="B36:B41">SUM(C36:F36)</f>
        <v>3191</v>
      </c>
      <c r="C36" s="65">
        <v>68</v>
      </c>
      <c r="D36" s="65">
        <v>2151</v>
      </c>
      <c r="E36" s="65">
        <v>972</v>
      </c>
      <c r="F36" s="43">
        <v>0</v>
      </c>
    </row>
    <row r="37" spans="1:6" ht="15">
      <c r="A37" s="60" t="s">
        <v>28</v>
      </c>
      <c r="B37" s="65">
        <f t="shared" si="4"/>
        <v>29861</v>
      </c>
      <c r="C37" s="65">
        <v>9288</v>
      </c>
      <c r="D37" s="65">
        <v>9433</v>
      </c>
      <c r="E37" s="65">
        <v>11140</v>
      </c>
      <c r="F37" s="43">
        <v>0</v>
      </c>
    </row>
    <row r="38" spans="1:6" ht="15">
      <c r="A38" s="60" t="s">
        <v>29</v>
      </c>
      <c r="B38" s="65">
        <f t="shared" si="4"/>
        <v>3452</v>
      </c>
      <c r="C38" s="65">
        <v>168</v>
      </c>
      <c r="D38" s="65">
        <v>2009</v>
      </c>
      <c r="E38" s="65">
        <v>1275</v>
      </c>
      <c r="F38" s="43">
        <v>0</v>
      </c>
    </row>
    <row r="39" spans="1:6" ht="15">
      <c r="A39" s="60" t="s">
        <v>30</v>
      </c>
      <c r="B39" s="65">
        <f t="shared" si="4"/>
        <v>6589</v>
      </c>
      <c r="C39" s="65">
        <v>1325</v>
      </c>
      <c r="D39" s="65">
        <v>2726</v>
      </c>
      <c r="E39" s="65">
        <v>2538</v>
      </c>
      <c r="F39" s="43">
        <v>0</v>
      </c>
    </row>
    <row r="40" spans="1:6" ht="15">
      <c r="A40" s="60" t="s">
        <v>31</v>
      </c>
      <c r="B40" s="65">
        <f t="shared" si="4"/>
        <v>11181</v>
      </c>
      <c r="C40" s="65">
        <v>1340</v>
      </c>
      <c r="D40" s="65">
        <v>6906</v>
      </c>
      <c r="E40" s="65">
        <v>2935</v>
      </c>
      <c r="F40" s="43">
        <v>0</v>
      </c>
    </row>
    <row r="41" spans="1:6" ht="15">
      <c r="A41" s="60" t="s">
        <v>32</v>
      </c>
      <c r="B41" s="65">
        <f t="shared" si="4"/>
        <v>15371</v>
      </c>
      <c r="C41" s="65">
        <v>1328</v>
      </c>
      <c r="D41" s="65">
        <v>8763</v>
      </c>
      <c r="E41" s="65">
        <v>5280</v>
      </c>
      <c r="F41" s="43">
        <v>0</v>
      </c>
    </row>
    <row r="42" spans="1:6" ht="15">
      <c r="A42" s="60" t="s">
        <v>33</v>
      </c>
      <c r="B42" s="65">
        <f aca="true" t="shared" si="5" ref="B42:B47">SUM(C42:F42)</f>
        <v>21060</v>
      </c>
      <c r="C42" s="65">
        <v>3461</v>
      </c>
      <c r="D42" s="65">
        <v>10758</v>
      </c>
      <c r="E42" s="65">
        <v>6841</v>
      </c>
      <c r="F42" s="43">
        <v>0</v>
      </c>
    </row>
    <row r="43" spans="1:6" ht="15">
      <c r="A43" s="60" t="s">
        <v>34</v>
      </c>
      <c r="B43" s="65">
        <f t="shared" si="5"/>
        <v>3175</v>
      </c>
      <c r="C43" s="65">
        <v>341</v>
      </c>
      <c r="D43" s="65">
        <v>1739</v>
      </c>
      <c r="E43" s="65">
        <v>1095</v>
      </c>
      <c r="F43" s="43">
        <v>0</v>
      </c>
    </row>
    <row r="44" spans="1:6" ht="15">
      <c r="A44" s="60" t="s">
        <v>35</v>
      </c>
      <c r="B44" s="65">
        <f t="shared" si="5"/>
        <v>7355</v>
      </c>
      <c r="C44" s="65">
        <v>1486</v>
      </c>
      <c r="D44" s="65">
        <v>2172</v>
      </c>
      <c r="E44" s="65">
        <v>3697</v>
      </c>
      <c r="F44" s="43">
        <v>0</v>
      </c>
    </row>
    <row r="45" spans="1:6" ht="15">
      <c r="A45" s="60" t="s">
        <v>36</v>
      </c>
      <c r="B45" s="65">
        <f t="shared" si="5"/>
        <v>2253</v>
      </c>
      <c r="C45" s="65">
        <v>234</v>
      </c>
      <c r="D45" s="65">
        <v>1274</v>
      </c>
      <c r="E45" s="66">
        <v>745</v>
      </c>
      <c r="F45" s="43">
        <v>0</v>
      </c>
    </row>
    <row r="46" spans="1:6" ht="15">
      <c r="A46" s="60" t="s">
        <v>60</v>
      </c>
      <c r="B46" s="65">
        <f t="shared" si="5"/>
        <v>7025</v>
      </c>
      <c r="C46" s="65">
        <v>348</v>
      </c>
      <c r="D46" s="65">
        <v>4347</v>
      </c>
      <c r="E46" s="65">
        <v>2330</v>
      </c>
      <c r="F46" s="43">
        <v>0</v>
      </c>
    </row>
    <row r="47" spans="1:6" ht="15">
      <c r="A47" s="60" t="s">
        <v>37</v>
      </c>
      <c r="B47" s="65">
        <f t="shared" si="5"/>
        <v>2780</v>
      </c>
      <c r="C47" s="65">
        <v>50</v>
      </c>
      <c r="D47" s="65">
        <v>1905</v>
      </c>
      <c r="E47" s="65">
        <v>825</v>
      </c>
      <c r="F47" s="43">
        <v>0</v>
      </c>
    </row>
    <row r="48" spans="1:6" ht="15">
      <c r="A48" s="60" t="s">
        <v>38</v>
      </c>
      <c r="B48" s="65">
        <f aca="true" t="shared" si="6" ref="B48:B53">SUM(C48:F48)</f>
        <v>574</v>
      </c>
      <c r="C48" s="65">
        <v>36</v>
      </c>
      <c r="D48" s="65">
        <v>355</v>
      </c>
      <c r="E48" s="65">
        <v>183</v>
      </c>
      <c r="F48" s="43">
        <v>0</v>
      </c>
    </row>
    <row r="49" spans="1:6" ht="15">
      <c r="A49" s="60" t="s">
        <v>39</v>
      </c>
      <c r="B49" s="65">
        <f t="shared" si="6"/>
        <v>5399</v>
      </c>
      <c r="C49" s="65">
        <v>447</v>
      </c>
      <c r="D49" s="65">
        <v>3134</v>
      </c>
      <c r="E49" s="65">
        <v>1818</v>
      </c>
      <c r="F49" s="43">
        <v>0</v>
      </c>
    </row>
    <row r="50" spans="1:6" ht="15">
      <c r="A50" s="60" t="s">
        <v>40</v>
      </c>
      <c r="B50" s="65">
        <f t="shared" si="6"/>
        <v>3326</v>
      </c>
      <c r="C50" s="65">
        <v>352</v>
      </c>
      <c r="D50" s="65">
        <v>893</v>
      </c>
      <c r="E50" s="65">
        <v>2081</v>
      </c>
      <c r="F50" s="43">
        <v>0</v>
      </c>
    </row>
    <row r="51" spans="1:6" ht="15">
      <c r="A51" s="60" t="s">
        <v>41</v>
      </c>
      <c r="B51" s="65">
        <f t="shared" si="6"/>
        <v>6754</v>
      </c>
      <c r="C51" s="65">
        <v>615</v>
      </c>
      <c r="D51" s="65">
        <v>4108</v>
      </c>
      <c r="E51" s="65">
        <v>2031</v>
      </c>
      <c r="F51" s="43">
        <v>0</v>
      </c>
    </row>
    <row r="52" spans="1:6" ht="15">
      <c r="A52" s="60" t="s">
        <v>42</v>
      </c>
      <c r="B52" s="65">
        <f t="shared" si="6"/>
        <v>5359</v>
      </c>
      <c r="C52" s="65">
        <v>72</v>
      </c>
      <c r="D52" s="65">
        <v>3482</v>
      </c>
      <c r="E52" s="65">
        <v>1805</v>
      </c>
      <c r="F52" s="43">
        <v>0</v>
      </c>
    </row>
    <row r="53" spans="1:6" ht="15">
      <c r="A53" s="60" t="s">
        <v>43</v>
      </c>
      <c r="B53" s="65">
        <f t="shared" si="6"/>
        <v>6035</v>
      </c>
      <c r="C53" s="65">
        <v>616</v>
      </c>
      <c r="D53" s="65">
        <v>3099</v>
      </c>
      <c r="E53" s="65">
        <v>2320</v>
      </c>
      <c r="F53" s="43">
        <v>0</v>
      </c>
    </row>
    <row r="54" spans="1:6" ht="15">
      <c r="A54" s="60" t="s">
        <v>44</v>
      </c>
      <c r="B54" s="65">
        <f aca="true" t="shared" si="7" ref="B54:B59">SUM(C54:F54)</f>
        <v>1731</v>
      </c>
      <c r="C54" s="65">
        <v>52</v>
      </c>
      <c r="D54" s="65">
        <v>1144</v>
      </c>
      <c r="E54" s="65">
        <v>535</v>
      </c>
      <c r="F54" s="43">
        <v>0</v>
      </c>
    </row>
    <row r="55" spans="1:6" ht="15">
      <c r="A55" s="60" t="s">
        <v>45</v>
      </c>
      <c r="B55" s="65">
        <f t="shared" si="7"/>
        <v>1125</v>
      </c>
      <c r="C55" s="65">
        <v>80</v>
      </c>
      <c r="D55" s="65">
        <v>776</v>
      </c>
      <c r="E55" s="65">
        <v>269</v>
      </c>
      <c r="F55" s="43">
        <v>0</v>
      </c>
    </row>
    <row r="56" spans="1:6" ht="15">
      <c r="A56" s="60" t="s">
        <v>46</v>
      </c>
      <c r="B56" s="65">
        <f t="shared" si="7"/>
        <v>1393</v>
      </c>
      <c r="C56" s="65">
        <v>53</v>
      </c>
      <c r="D56" s="65">
        <v>883</v>
      </c>
      <c r="E56" s="65">
        <v>457</v>
      </c>
      <c r="F56" s="43">
        <v>0</v>
      </c>
    </row>
    <row r="57" spans="1:6" ht="15">
      <c r="A57" s="60" t="s">
        <v>47</v>
      </c>
      <c r="B57" s="65">
        <f t="shared" si="7"/>
        <v>6832</v>
      </c>
      <c r="C57" s="65">
        <v>479</v>
      </c>
      <c r="D57" s="65">
        <v>4787</v>
      </c>
      <c r="E57" s="65">
        <v>1566</v>
      </c>
      <c r="F57" s="43">
        <v>0</v>
      </c>
    </row>
    <row r="58" spans="1:6" ht="15">
      <c r="A58" s="60" t="s">
        <v>48</v>
      </c>
      <c r="B58" s="65">
        <f t="shared" si="7"/>
        <v>17363</v>
      </c>
      <c r="C58" s="65">
        <v>2812</v>
      </c>
      <c r="D58" s="65">
        <v>7351</v>
      </c>
      <c r="E58" s="65">
        <v>7200</v>
      </c>
      <c r="F58" s="43">
        <v>0</v>
      </c>
    </row>
    <row r="59" spans="1:6" ht="15">
      <c r="A59" s="60" t="s">
        <v>49</v>
      </c>
      <c r="B59" s="65">
        <f t="shared" si="7"/>
        <v>3229</v>
      </c>
      <c r="C59" s="65">
        <v>223</v>
      </c>
      <c r="D59" s="65">
        <v>2122</v>
      </c>
      <c r="E59" s="65">
        <v>884</v>
      </c>
      <c r="F59" s="43">
        <v>0</v>
      </c>
    </row>
    <row r="60" spans="1:6" ht="15">
      <c r="A60" s="60" t="s">
        <v>50</v>
      </c>
      <c r="B60" s="65">
        <f aca="true" t="shared" si="8" ref="B60:B65">SUM(C60:F60)</f>
        <v>2955</v>
      </c>
      <c r="C60" s="65">
        <v>289</v>
      </c>
      <c r="D60" s="65">
        <v>1966</v>
      </c>
      <c r="E60" s="65">
        <v>700</v>
      </c>
      <c r="F60" s="43">
        <v>0</v>
      </c>
    </row>
    <row r="61" spans="1:6" ht="15">
      <c r="A61" s="60" t="s">
        <v>51</v>
      </c>
      <c r="B61" s="65">
        <f t="shared" si="8"/>
        <v>2703</v>
      </c>
      <c r="C61" s="65">
        <v>322</v>
      </c>
      <c r="D61" s="65">
        <v>1579</v>
      </c>
      <c r="E61" s="65">
        <v>802</v>
      </c>
      <c r="F61" s="43">
        <v>0</v>
      </c>
    </row>
    <row r="62" spans="1:6" ht="15">
      <c r="A62" s="60" t="s">
        <v>52</v>
      </c>
      <c r="B62" s="65">
        <f t="shared" si="8"/>
        <v>5602</v>
      </c>
      <c r="C62" s="65">
        <v>652</v>
      </c>
      <c r="D62" s="65">
        <v>3483</v>
      </c>
      <c r="E62" s="65">
        <v>1467</v>
      </c>
      <c r="F62" s="43">
        <v>0</v>
      </c>
    </row>
    <row r="63" spans="1:6" ht="15">
      <c r="A63" s="60" t="s">
        <v>53</v>
      </c>
      <c r="B63" s="65">
        <f t="shared" si="8"/>
        <v>3343</v>
      </c>
      <c r="C63" s="65">
        <v>128</v>
      </c>
      <c r="D63" s="65">
        <v>2208</v>
      </c>
      <c r="E63" s="66">
        <v>1007</v>
      </c>
      <c r="F63" s="43">
        <v>0</v>
      </c>
    </row>
    <row r="64" spans="1:6" ht="15">
      <c r="A64" s="60" t="s">
        <v>54</v>
      </c>
      <c r="B64" s="65">
        <f t="shared" si="8"/>
        <v>3533</v>
      </c>
      <c r="C64" s="65">
        <v>178</v>
      </c>
      <c r="D64" s="65">
        <v>2261</v>
      </c>
      <c r="E64" s="65">
        <v>1094</v>
      </c>
      <c r="F64" s="43">
        <v>0</v>
      </c>
    </row>
    <row r="65" spans="1:6" ht="15">
      <c r="A65" s="60" t="s">
        <v>55</v>
      </c>
      <c r="B65" s="65">
        <f t="shared" si="8"/>
        <v>3798</v>
      </c>
      <c r="C65" s="65">
        <v>333</v>
      </c>
      <c r="D65" s="65">
        <v>1945</v>
      </c>
      <c r="E65" s="65">
        <v>1520</v>
      </c>
      <c r="F65" s="43">
        <v>0</v>
      </c>
    </row>
    <row r="66" spans="1:6" ht="15">
      <c r="A66" s="60" t="s">
        <v>56</v>
      </c>
      <c r="B66" s="65">
        <f>SUM(C66:F66)</f>
        <v>10098</v>
      </c>
      <c r="C66" s="65">
        <v>3881</v>
      </c>
      <c r="D66" s="65">
        <v>1656</v>
      </c>
      <c r="E66" s="65">
        <v>4561</v>
      </c>
      <c r="F66" s="43">
        <v>0</v>
      </c>
    </row>
    <row r="67" spans="1:6" ht="15">
      <c r="A67" s="60" t="s">
        <v>57</v>
      </c>
      <c r="B67" s="65">
        <f>SUM(C67:F67)</f>
        <v>1840</v>
      </c>
      <c r="C67" s="65">
        <v>82</v>
      </c>
      <c r="D67" s="65">
        <v>1251</v>
      </c>
      <c r="E67" s="65">
        <v>507</v>
      </c>
      <c r="F67" s="43">
        <v>0</v>
      </c>
    </row>
    <row r="68" spans="1:6" ht="15">
      <c r="A68" s="60" t="s">
        <v>58</v>
      </c>
      <c r="B68" s="65">
        <f>SUM(C68:F68)</f>
        <v>1190</v>
      </c>
      <c r="C68" s="67">
        <v>56</v>
      </c>
      <c r="D68" s="67">
        <v>700</v>
      </c>
      <c r="E68" s="67">
        <v>434</v>
      </c>
      <c r="F68" s="43">
        <v>0</v>
      </c>
    </row>
    <row r="69" spans="1:6" ht="15">
      <c r="A69" s="68"/>
      <c r="B69" s="69"/>
      <c r="C69" s="69" t="s">
        <v>82</v>
      </c>
      <c r="D69" s="69" t="s">
        <v>82</v>
      </c>
      <c r="E69" s="69"/>
      <c r="F69" s="69"/>
    </row>
    <row r="70" spans="1:6" ht="15">
      <c r="A70" s="60" t="s">
        <v>84</v>
      </c>
      <c r="B70" s="44"/>
      <c r="C70" s="44"/>
      <c r="D70" s="44"/>
      <c r="E70" s="44"/>
      <c r="F70" s="44"/>
    </row>
    <row r="71" spans="1:6" ht="15">
      <c r="A71" s="60"/>
      <c r="B71" s="44"/>
      <c r="C71" s="44"/>
      <c r="D71" s="44"/>
      <c r="E71" s="44"/>
      <c r="F71" s="44"/>
    </row>
    <row r="72" spans="1:6" ht="15">
      <c r="A72" s="60" t="s">
        <v>62</v>
      </c>
      <c r="B72" s="44"/>
      <c r="C72" s="44"/>
      <c r="D72" s="44"/>
      <c r="E72" s="44"/>
      <c r="F72" s="44"/>
    </row>
    <row r="73" spans="1:6" ht="15">
      <c r="A73" s="60"/>
      <c r="B73" s="44"/>
      <c r="C73" s="44"/>
      <c r="D73" s="44"/>
      <c r="E73" s="44"/>
      <c r="F73" s="44"/>
    </row>
    <row r="74" spans="1:6" ht="15">
      <c r="A74" s="60" t="s">
        <v>87</v>
      </c>
      <c r="B74" s="44"/>
      <c r="C74" s="44"/>
      <c r="D74" s="44"/>
      <c r="E74" s="44"/>
      <c r="F74" s="44"/>
    </row>
    <row r="75" spans="1:6" ht="15">
      <c r="A75" s="60"/>
      <c r="B75" s="44"/>
      <c r="C75" s="44"/>
      <c r="D75" s="44"/>
      <c r="E75" s="44"/>
      <c r="F75" s="44"/>
    </row>
    <row r="76" spans="1:6" ht="15">
      <c r="A76" s="60"/>
      <c r="B76" s="44"/>
      <c r="C76" s="44"/>
      <c r="D76" s="44"/>
      <c r="E76" s="44"/>
      <c r="F76" s="44"/>
    </row>
    <row r="77" spans="1:6" ht="15">
      <c r="A77" s="60"/>
      <c r="B77" s="44"/>
      <c r="C77" s="44"/>
      <c r="D77" s="44"/>
      <c r="E77" s="44"/>
      <c r="F77" s="44"/>
    </row>
    <row r="78" spans="1:6" ht="15">
      <c r="A78" s="60"/>
      <c r="B78" s="44"/>
      <c r="C78" s="44"/>
      <c r="D78" s="44"/>
      <c r="E78" s="44"/>
      <c r="F78" s="44"/>
    </row>
    <row r="79" spans="1:6" ht="15">
      <c r="A79" s="60"/>
      <c r="B79" s="44"/>
      <c r="C79" s="44"/>
      <c r="D79" s="44"/>
      <c r="E79" s="44"/>
      <c r="F79" s="44"/>
    </row>
    <row r="80" spans="1:6" ht="15">
      <c r="A80" s="60"/>
      <c r="B80" s="44"/>
      <c r="C80" s="44"/>
      <c r="D80" s="44"/>
      <c r="E80" s="44"/>
      <c r="F80" s="44"/>
    </row>
    <row r="81" spans="1:6" ht="15">
      <c r="A81" s="60"/>
      <c r="B81" s="44"/>
      <c r="C81" s="44"/>
      <c r="D81" s="44"/>
      <c r="E81" s="44"/>
      <c r="F81" s="44"/>
    </row>
    <row r="82" spans="1:6" ht="15">
      <c r="A82" s="60"/>
      <c r="B82" s="44"/>
      <c r="C82" s="44"/>
      <c r="D82" s="44"/>
      <c r="E82" s="44"/>
      <c r="F82" s="44"/>
    </row>
    <row r="83" spans="1:6" ht="15">
      <c r="A83" s="60"/>
      <c r="B83" s="44"/>
      <c r="C83" s="44"/>
      <c r="D83" s="44"/>
      <c r="E83" s="44"/>
      <c r="F83" s="44"/>
    </row>
    <row r="84" spans="1:6" ht="15">
      <c r="A84" s="60"/>
      <c r="B84" s="44"/>
      <c r="C84" s="44"/>
      <c r="D84" s="44"/>
      <c r="E84" s="44"/>
      <c r="F84" s="44"/>
    </row>
    <row r="85" spans="1:6" ht="15">
      <c r="A85" s="60"/>
      <c r="B85" s="44"/>
      <c r="C85" s="44"/>
      <c r="D85" s="44"/>
      <c r="E85" s="44"/>
      <c r="F85" s="44"/>
    </row>
    <row r="86" spans="1:6" ht="15">
      <c r="A86" s="60"/>
      <c r="B86" s="44"/>
      <c r="C86" s="44"/>
      <c r="D86" s="44"/>
      <c r="E86" s="44"/>
      <c r="F86" s="44"/>
    </row>
    <row r="87" spans="1:6" ht="15">
      <c r="A87" s="60"/>
      <c r="B87" s="44"/>
      <c r="C87" s="44"/>
      <c r="D87" s="44"/>
      <c r="E87" s="44"/>
      <c r="F87" s="44"/>
    </row>
    <row r="88" spans="1:6" ht="15">
      <c r="A88" s="60"/>
      <c r="B88" s="44"/>
      <c r="C88" s="44"/>
      <c r="D88" s="44"/>
      <c r="E88" s="44"/>
      <c r="F88" s="44"/>
    </row>
    <row r="89" spans="1:6" ht="15">
      <c r="A89" s="60"/>
      <c r="B89" s="44"/>
      <c r="C89" s="44"/>
      <c r="D89" s="44"/>
      <c r="E89" s="44"/>
      <c r="F89" s="44"/>
    </row>
    <row r="90" spans="1:6" ht="15">
      <c r="A90" s="60"/>
      <c r="B90" s="44"/>
      <c r="C90" s="44"/>
      <c r="D90" s="44"/>
      <c r="E90" s="44"/>
      <c r="F90" s="44"/>
    </row>
    <row r="91" spans="1:6" ht="15">
      <c r="A91" s="60"/>
      <c r="B91" s="44"/>
      <c r="C91" s="44"/>
      <c r="D91" s="44"/>
      <c r="E91" s="44"/>
      <c r="F91" s="44"/>
    </row>
    <row r="92" spans="1:6" ht="15">
      <c r="A92" s="60"/>
      <c r="B92" s="44"/>
      <c r="C92" s="44"/>
      <c r="D92" s="44"/>
      <c r="E92" s="44"/>
      <c r="F92" s="44"/>
    </row>
    <row r="93" spans="1:6" ht="15">
      <c r="A93" s="60"/>
      <c r="B93" s="44"/>
      <c r="C93" s="44"/>
      <c r="D93" s="44"/>
      <c r="E93" s="44"/>
      <c r="F93" s="44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89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70</v>
      </c>
      <c r="F5" s="13" t="s">
        <v>78</v>
      </c>
    </row>
    <row r="6" spans="1:6" ht="15">
      <c r="A6" s="8"/>
      <c r="B6" s="8"/>
      <c r="C6" s="14"/>
      <c r="D6" s="15"/>
      <c r="E6" s="14"/>
      <c r="F6" s="8"/>
    </row>
    <row r="7" spans="1:6" ht="15">
      <c r="A7" s="60" t="s">
        <v>0</v>
      </c>
      <c r="B7" s="45">
        <f>+B9+B11</f>
        <v>677305</v>
      </c>
      <c r="C7" s="44">
        <v>190916</v>
      </c>
      <c r="D7" s="44">
        <v>209390</v>
      </c>
      <c r="E7" s="44">
        <v>216564</v>
      </c>
      <c r="F7" s="45">
        <f>+F9</f>
        <v>40234</v>
      </c>
    </row>
    <row r="8" spans="1:6" ht="15">
      <c r="A8" s="60"/>
      <c r="B8" s="44"/>
      <c r="C8" s="45"/>
      <c r="D8" s="61"/>
      <c r="E8" s="45"/>
      <c r="F8" s="45"/>
    </row>
    <row r="9" spans="1:6" ht="15">
      <c r="A9" s="60" t="s">
        <v>1</v>
      </c>
      <c r="B9" s="62">
        <f>SUM(C9:F9)</f>
        <v>337375</v>
      </c>
      <c r="C9" s="62">
        <v>141922</v>
      </c>
      <c r="D9" s="63">
        <v>40100</v>
      </c>
      <c r="E9" s="62">
        <v>115119</v>
      </c>
      <c r="F9" s="62">
        <v>40234</v>
      </c>
    </row>
    <row r="10" spans="1:6" ht="15">
      <c r="A10" s="60"/>
      <c r="B10" s="44"/>
      <c r="C10" s="45"/>
      <c r="D10" s="61"/>
      <c r="E10" s="45"/>
      <c r="F10" s="45"/>
    </row>
    <row r="11" spans="1:6" ht="15">
      <c r="A11" s="60" t="s">
        <v>2</v>
      </c>
      <c r="B11" s="45">
        <f>SUM(B12:B68)</f>
        <v>339930</v>
      </c>
      <c r="C11" s="44">
        <v>48994</v>
      </c>
      <c r="D11" s="45">
        <v>169290</v>
      </c>
      <c r="E11" s="44">
        <v>101445</v>
      </c>
      <c r="F11" s="64">
        <v>0</v>
      </c>
    </row>
    <row r="12" spans="1:6" ht="15">
      <c r="A12" s="60" t="s">
        <v>3</v>
      </c>
      <c r="B12" s="65">
        <f aca="true" t="shared" si="0" ref="B12:B17">SUM(C12:F12)</f>
        <v>9872</v>
      </c>
      <c r="C12" s="62">
        <v>2314</v>
      </c>
      <c r="D12" s="62">
        <v>4284</v>
      </c>
      <c r="E12" s="62">
        <v>3274</v>
      </c>
      <c r="F12" s="64">
        <v>0</v>
      </c>
    </row>
    <row r="13" spans="1:6" ht="15">
      <c r="A13" s="60" t="s">
        <v>4</v>
      </c>
      <c r="B13" s="65">
        <f t="shared" si="0"/>
        <v>3297</v>
      </c>
      <c r="C13" s="65">
        <v>339</v>
      </c>
      <c r="D13" s="65">
        <v>1971</v>
      </c>
      <c r="E13" s="65">
        <v>987</v>
      </c>
      <c r="F13" s="43">
        <v>0</v>
      </c>
    </row>
    <row r="14" spans="1:6" ht="15">
      <c r="A14" s="60" t="s">
        <v>5</v>
      </c>
      <c r="B14" s="65">
        <f t="shared" si="0"/>
        <v>7717</v>
      </c>
      <c r="C14" s="65">
        <v>1026</v>
      </c>
      <c r="D14" s="65">
        <v>4051</v>
      </c>
      <c r="E14" s="65">
        <v>2640</v>
      </c>
      <c r="F14" s="43">
        <v>0</v>
      </c>
    </row>
    <row r="15" spans="1:6" ht="15">
      <c r="A15" s="60" t="s">
        <v>6</v>
      </c>
      <c r="B15" s="65">
        <f t="shared" si="0"/>
        <v>5227</v>
      </c>
      <c r="C15" s="65">
        <v>418</v>
      </c>
      <c r="D15" s="65">
        <v>3367</v>
      </c>
      <c r="E15" s="65">
        <v>1442</v>
      </c>
      <c r="F15" s="43">
        <v>0</v>
      </c>
    </row>
    <row r="16" spans="1:6" ht="15">
      <c r="A16" s="60" t="s">
        <v>7</v>
      </c>
      <c r="B16" s="65">
        <f t="shared" si="0"/>
        <v>3560</v>
      </c>
      <c r="C16" s="65">
        <v>157</v>
      </c>
      <c r="D16" s="65">
        <v>2335</v>
      </c>
      <c r="E16" s="65">
        <v>1068</v>
      </c>
      <c r="F16" s="43">
        <v>0</v>
      </c>
    </row>
    <row r="17" spans="1:6" ht="15">
      <c r="A17" s="60" t="s">
        <v>8</v>
      </c>
      <c r="B17" s="65">
        <f t="shared" si="0"/>
        <v>10345</v>
      </c>
      <c r="C17" s="65">
        <v>1288</v>
      </c>
      <c r="D17" s="65">
        <v>6563</v>
      </c>
      <c r="E17" s="65">
        <v>2494</v>
      </c>
      <c r="F17" s="43">
        <v>0</v>
      </c>
    </row>
    <row r="18" spans="1:6" ht="15">
      <c r="A18" s="60" t="s">
        <v>9</v>
      </c>
      <c r="B18" s="65">
        <f aca="true" t="shared" si="1" ref="B18:B23">SUM(C18:F18)</f>
        <v>3839</v>
      </c>
      <c r="C18" s="65">
        <v>450</v>
      </c>
      <c r="D18" s="65">
        <v>2267</v>
      </c>
      <c r="E18" s="65">
        <v>1122</v>
      </c>
      <c r="F18" s="43">
        <v>0</v>
      </c>
    </row>
    <row r="19" spans="1:6" ht="15">
      <c r="A19" s="60" t="s">
        <v>10</v>
      </c>
      <c r="B19" s="65">
        <f t="shared" si="1"/>
        <v>2962</v>
      </c>
      <c r="C19" s="65">
        <v>119</v>
      </c>
      <c r="D19" s="65">
        <v>2002</v>
      </c>
      <c r="E19" s="65">
        <v>841</v>
      </c>
      <c r="F19" s="43">
        <v>0</v>
      </c>
    </row>
    <row r="20" spans="1:6" ht="15">
      <c r="A20" s="60" t="s">
        <v>11</v>
      </c>
      <c r="B20" s="65">
        <f t="shared" si="1"/>
        <v>5164</v>
      </c>
      <c r="C20" s="65">
        <v>374</v>
      </c>
      <c r="D20" s="65">
        <v>3082</v>
      </c>
      <c r="E20" s="65">
        <v>1708</v>
      </c>
      <c r="F20" s="43">
        <v>0</v>
      </c>
    </row>
    <row r="21" spans="1:6" ht="15">
      <c r="A21" s="60" t="s">
        <v>12</v>
      </c>
      <c r="B21" s="65">
        <f t="shared" si="1"/>
        <v>2138</v>
      </c>
      <c r="C21" s="65">
        <v>102</v>
      </c>
      <c r="D21" s="65">
        <v>1722</v>
      </c>
      <c r="E21" s="65">
        <v>314</v>
      </c>
      <c r="F21" s="43">
        <v>0</v>
      </c>
    </row>
    <row r="22" spans="1:6" ht="15">
      <c r="A22" s="60" t="s">
        <v>13</v>
      </c>
      <c r="B22" s="65">
        <f t="shared" si="1"/>
        <v>2661</v>
      </c>
      <c r="C22" s="65">
        <v>215</v>
      </c>
      <c r="D22" s="65">
        <v>1727</v>
      </c>
      <c r="E22" s="65">
        <v>719</v>
      </c>
      <c r="F22" s="43">
        <v>0</v>
      </c>
    </row>
    <row r="23" spans="1:6" ht="15">
      <c r="A23" s="60" t="s">
        <v>14</v>
      </c>
      <c r="B23" s="65">
        <f t="shared" si="1"/>
        <v>2547</v>
      </c>
      <c r="C23" s="65">
        <v>86</v>
      </c>
      <c r="D23" s="65">
        <v>1762</v>
      </c>
      <c r="E23" s="65">
        <v>699</v>
      </c>
      <c r="F23" s="43">
        <v>0</v>
      </c>
    </row>
    <row r="24" spans="1:6" ht="15">
      <c r="A24" s="60" t="s">
        <v>15</v>
      </c>
      <c r="B24" s="65">
        <f aca="true" t="shared" si="2" ref="B24:B29">SUM(C24:F24)</f>
        <v>3333</v>
      </c>
      <c r="C24" s="65">
        <v>385</v>
      </c>
      <c r="D24" s="65">
        <v>1679</v>
      </c>
      <c r="E24" s="65">
        <v>1269</v>
      </c>
      <c r="F24" s="43">
        <v>0</v>
      </c>
    </row>
    <row r="25" spans="1:6" ht="15">
      <c r="A25" s="60" t="s">
        <v>16</v>
      </c>
      <c r="B25" s="65">
        <f t="shared" si="2"/>
        <v>55944</v>
      </c>
      <c r="C25" s="65">
        <v>8849</v>
      </c>
      <c r="D25" s="65">
        <v>29737</v>
      </c>
      <c r="E25" s="65">
        <v>17358</v>
      </c>
      <c r="F25" s="43">
        <v>0</v>
      </c>
    </row>
    <row r="26" spans="1:6" ht="15">
      <c r="A26" s="60" t="s">
        <v>17</v>
      </c>
      <c r="B26" s="65">
        <f t="shared" si="2"/>
        <v>2139</v>
      </c>
      <c r="C26" s="65">
        <v>72</v>
      </c>
      <c r="D26" s="65">
        <v>1604</v>
      </c>
      <c r="E26" s="65">
        <v>463</v>
      </c>
      <c r="F26" s="43">
        <v>0</v>
      </c>
    </row>
    <row r="27" spans="1:6" ht="15">
      <c r="A27" s="60" t="s">
        <v>18</v>
      </c>
      <c r="B27" s="65">
        <f t="shared" si="2"/>
        <v>3180</v>
      </c>
      <c r="C27" s="65">
        <v>128</v>
      </c>
      <c r="D27" s="65">
        <v>2291</v>
      </c>
      <c r="E27" s="65">
        <v>761</v>
      </c>
      <c r="F27" s="43">
        <v>0</v>
      </c>
    </row>
    <row r="28" spans="1:6" ht="15">
      <c r="A28" s="60" t="s">
        <v>19</v>
      </c>
      <c r="B28" s="65">
        <f t="shared" si="2"/>
        <v>3659</v>
      </c>
      <c r="C28" s="65">
        <v>192</v>
      </c>
      <c r="D28" s="65">
        <v>2497</v>
      </c>
      <c r="E28" s="65">
        <v>970</v>
      </c>
      <c r="F28" s="43">
        <v>0</v>
      </c>
    </row>
    <row r="29" spans="1:6" ht="15">
      <c r="A29" s="60" t="s">
        <v>20</v>
      </c>
      <c r="B29" s="65">
        <f t="shared" si="2"/>
        <v>2439</v>
      </c>
      <c r="C29" s="65">
        <v>162</v>
      </c>
      <c r="D29" s="65">
        <v>1631</v>
      </c>
      <c r="E29" s="65">
        <v>646</v>
      </c>
      <c r="F29" s="43">
        <v>0</v>
      </c>
    </row>
    <row r="30" spans="1:6" ht="15">
      <c r="A30" s="60" t="s">
        <v>21</v>
      </c>
      <c r="B30" s="65">
        <f aca="true" t="shared" si="3" ref="B30:B35">SUM(C30:F30)</f>
        <v>2265</v>
      </c>
      <c r="C30" s="65">
        <v>198</v>
      </c>
      <c r="D30" s="65">
        <v>1481</v>
      </c>
      <c r="E30" s="65">
        <v>586</v>
      </c>
      <c r="F30" s="43">
        <v>0</v>
      </c>
    </row>
    <row r="31" spans="1:6" ht="15">
      <c r="A31" s="60" t="s">
        <v>22</v>
      </c>
      <c r="B31" s="65">
        <f t="shared" si="3"/>
        <v>231</v>
      </c>
      <c r="C31" s="65">
        <v>6</v>
      </c>
      <c r="D31" s="65">
        <v>191</v>
      </c>
      <c r="E31" s="65">
        <v>34</v>
      </c>
      <c r="F31" s="43">
        <v>0</v>
      </c>
    </row>
    <row r="32" spans="1:6" ht="15">
      <c r="A32" s="60" t="s">
        <v>23</v>
      </c>
      <c r="B32" s="65">
        <f t="shared" si="3"/>
        <v>3838</v>
      </c>
      <c r="C32" s="65">
        <v>130</v>
      </c>
      <c r="D32" s="65">
        <v>2759</v>
      </c>
      <c r="E32" s="65">
        <v>949</v>
      </c>
      <c r="F32" s="43">
        <v>0</v>
      </c>
    </row>
    <row r="33" spans="1:6" ht="15">
      <c r="A33" s="60" t="s">
        <v>24</v>
      </c>
      <c r="B33" s="65">
        <f t="shared" si="3"/>
        <v>6121</v>
      </c>
      <c r="C33" s="65">
        <v>520</v>
      </c>
      <c r="D33" s="65">
        <v>3964</v>
      </c>
      <c r="E33" s="65">
        <v>1637</v>
      </c>
      <c r="F33" s="43">
        <v>0</v>
      </c>
    </row>
    <row r="34" spans="1:6" ht="15">
      <c r="A34" s="60" t="s">
        <v>25</v>
      </c>
      <c r="B34" s="65">
        <f t="shared" si="3"/>
        <v>1673</v>
      </c>
      <c r="C34" s="65">
        <v>42</v>
      </c>
      <c r="D34" s="65">
        <v>1187</v>
      </c>
      <c r="E34" s="65">
        <v>444</v>
      </c>
      <c r="F34" s="43">
        <v>0</v>
      </c>
    </row>
    <row r="35" spans="1:6" ht="15">
      <c r="A35" s="60" t="s">
        <v>26</v>
      </c>
      <c r="B35" s="65">
        <f t="shared" si="3"/>
        <v>2501</v>
      </c>
      <c r="C35" s="65">
        <v>342</v>
      </c>
      <c r="D35" s="65">
        <v>1399</v>
      </c>
      <c r="E35" s="65">
        <v>760</v>
      </c>
      <c r="F35" s="43">
        <v>0</v>
      </c>
    </row>
    <row r="36" spans="1:6" ht="15">
      <c r="A36" s="60" t="s">
        <v>27</v>
      </c>
      <c r="B36" s="65">
        <f aca="true" t="shared" si="4" ref="B36:B41">SUM(C36:F36)</f>
        <v>2968</v>
      </c>
      <c r="C36" s="65">
        <v>51</v>
      </c>
      <c r="D36" s="65">
        <v>2139</v>
      </c>
      <c r="E36" s="65">
        <v>778</v>
      </c>
      <c r="F36" s="43">
        <v>0</v>
      </c>
    </row>
    <row r="37" spans="1:6" ht="15">
      <c r="A37" s="60" t="s">
        <v>28</v>
      </c>
      <c r="B37" s="65">
        <f t="shared" si="4"/>
        <v>27522</v>
      </c>
      <c r="C37" s="65">
        <v>9609</v>
      </c>
      <c r="D37" s="65">
        <v>8913</v>
      </c>
      <c r="E37" s="65">
        <v>9000</v>
      </c>
      <c r="F37" s="43">
        <v>0</v>
      </c>
    </row>
    <row r="38" spans="1:6" ht="15">
      <c r="A38" s="60" t="s">
        <v>29</v>
      </c>
      <c r="B38" s="65">
        <f t="shared" si="4"/>
        <v>3186</v>
      </c>
      <c r="C38" s="65">
        <v>145</v>
      </c>
      <c r="D38" s="65">
        <v>1838</v>
      </c>
      <c r="E38" s="65">
        <v>1203</v>
      </c>
      <c r="F38" s="43">
        <v>0</v>
      </c>
    </row>
    <row r="39" spans="1:6" ht="15">
      <c r="A39" s="60" t="s">
        <v>30</v>
      </c>
      <c r="B39" s="65">
        <f t="shared" si="4"/>
        <v>6419</v>
      </c>
      <c r="C39" s="65">
        <v>1508</v>
      </c>
      <c r="D39" s="65">
        <v>2550</v>
      </c>
      <c r="E39" s="65">
        <v>2361</v>
      </c>
      <c r="F39" s="43">
        <v>0</v>
      </c>
    </row>
    <row r="40" spans="1:6" ht="15">
      <c r="A40" s="60" t="s">
        <v>31</v>
      </c>
      <c r="B40" s="65">
        <f t="shared" si="4"/>
        <v>10708</v>
      </c>
      <c r="C40" s="65">
        <v>1362</v>
      </c>
      <c r="D40" s="65">
        <v>6980</v>
      </c>
      <c r="E40" s="65">
        <v>2366</v>
      </c>
      <c r="F40" s="43">
        <v>0</v>
      </c>
    </row>
    <row r="41" spans="1:6" ht="15">
      <c r="A41" s="60" t="s">
        <v>32</v>
      </c>
      <c r="B41" s="65">
        <f t="shared" si="4"/>
        <v>14618</v>
      </c>
      <c r="C41" s="65">
        <v>1323</v>
      </c>
      <c r="D41" s="65">
        <v>8891</v>
      </c>
      <c r="E41" s="65">
        <v>4404</v>
      </c>
      <c r="F41" s="43">
        <v>0</v>
      </c>
    </row>
    <row r="42" spans="1:6" ht="15">
      <c r="A42" s="60" t="s">
        <v>33</v>
      </c>
      <c r="B42" s="65">
        <f aca="true" t="shared" si="5" ref="B42:B47">SUM(C42:F42)</f>
        <v>19818</v>
      </c>
      <c r="C42" s="65">
        <v>3456</v>
      </c>
      <c r="D42" s="65">
        <v>10704</v>
      </c>
      <c r="E42" s="65">
        <v>5658</v>
      </c>
      <c r="F42" s="43">
        <v>0</v>
      </c>
    </row>
    <row r="43" spans="1:6" ht="15">
      <c r="A43" s="60" t="s">
        <v>34</v>
      </c>
      <c r="B43" s="65">
        <f t="shared" si="5"/>
        <v>2922</v>
      </c>
      <c r="C43" s="65">
        <v>283</v>
      </c>
      <c r="D43" s="65">
        <v>1660</v>
      </c>
      <c r="E43" s="65">
        <v>979</v>
      </c>
      <c r="F43" s="43">
        <v>0</v>
      </c>
    </row>
    <row r="44" spans="1:6" ht="15">
      <c r="A44" s="60" t="s">
        <v>35</v>
      </c>
      <c r="B44" s="65">
        <f t="shared" si="5"/>
        <v>6781</v>
      </c>
      <c r="C44" s="65">
        <v>1709</v>
      </c>
      <c r="D44" s="65">
        <v>1939</v>
      </c>
      <c r="E44" s="65">
        <v>3133</v>
      </c>
      <c r="F44" s="43">
        <v>0</v>
      </c>
    </row>
    <row r="45" spans="1:6" ht="15">
      <c r="A45" s="60" t="s">
        <v>36</v>
      </c>
      <c r="B45" s="65">
        <f t="shared" si="5"/>
        <v>2172</v>
      </c>
      <c r="C45" s="65">
        <v>235</v>
      </c>
      <c r="D45" s="65">
        <v>1324</v>
      </c>
      <c r="E45" s="66">
        <v>613</v>
      </c>
      <c r="F45" s="43">
        <v>0</v>
      </c>
    </row>
    <row r="46" spans="1:6" ht="15">
      <c r="A46" s="60" t="s">
        <v>60</v>
      </c>
      <c r="B46" s="65">
        <f t="shared" si="5"/>
        <v>6525</v>
      </c>
      <c r="C46" s="65">
        <v>347</v>
      </c>
      <c r="D46" s="65">
        <v>4244</v>
      </c>
      <c r="E46" s="65">
        <v>1934</v>
      </c>
      <c r="F46" s="43">
        <v>0</v>
      </c>
    </row>
    <row r="47" spans="1:6" ht="15">
      <c r="A47" s="60" t="s">
        <v>37</v>
      </c>
      <c r="B47" s="65">
        <f t="shared" si="5"/>
        <v>2534</v>
      </c>
      <c r="C47" s="65">
        <v>47</v>
      </c>
      <c r="D47" s="65">
        <v>1767</v>
      </c>
      <c r="E47" s="65">
        <v>720</v>
      </c>
      <c r="F47" s="43">
        <v>0</v>
      </c>
    </row>
    <row r="48" spans="1:6" ht="15">
      <c r="A48" s="60" t="s">
        <v>38</v>
      </c>
      <c r="B48" s="65">
        <f aca="true" t="shared" si="6" ref="B48:B53">SUM(C48:F48)</f>
        <v>493</v>
      </c>
      <c r="C48" s="65">
        <v>19</v>
      </c>
      <c r="D48" s="65">
        <v>363</v>
      </c>
      <c r="E48" s="65">
        <v>111</v>
      </c>
      <c r="F48" s="43">
        <v>0</v>
      </c>
    </row>
    <row r="49" spans="1:6" ht="15">
      <c r="A49" s="60" t="s">
        <v>39</v>
      </c>
      <c r="B49" s="65">
        <f t="shared" si="6"/>
        <v>5346</v>
      </c>
      <c r="C49" s="65">
        <v>568</v>
      </c>
      <c r="D49" s="65">
        <v>3080</v>
      </c>
      <c r="E49" s="65">
        <v>1698</v>
      </c>
      <c r="F49" s="43">
        <v>0</v>
      </c>
    </row>
    <row r="50" spans="1:6" ht="15">
      <c r="A50" s="60" t="s">
        <v>40</v>
      </c>
      <c r="B50" s="65">
        <f t="shared" si="6"/>
        <v>3313</v>
      </c>
      <c r="C50" s="65">
        <v>464</v>
      </c>
      <c r="D50" s="65">
        <v>897</v>
      </c>
      <c r="E50" s="65">
        <v>1952</v>
      </c>
      <c r="F50" s="43">
        <v>0</v>
      </c>
    </row>
    <row r="51" spans="1:6" ht="15">
      <c r="A51" s="60" t="s">
        <v>41</v>
      </c>
      <c r="B51" s="65">
        <f t="shared" si="6"/>
        <v>6159</v>
      </c>
      <c r="C51" s="65">
        <v>585</v>
      </c>
      <c r="D51" s="65">
        <v>3895</v>
      </c>
      <c r="E51" s="65">
        <v>1679</v>
      </c>
      <c r="F51" s="43">
        <v>0</v>
      </c>
    </row>
    <row r="52" spans="1:6" ht="15">
      <c r="A52" s="60" t="s">
        <v>42</v>
      </c>
      <c r="B52" s="65">
        <f t="shared" si="6"/>
        <v>4947</v>
      </c>
      <c r="C52" s="65">
        <v>76</v>
      </c>
      <c r="D52" s="65">
        <v>3343</v>
      </c>
      <c r="E52" s="65">
        <v>1528</v>
      </c>
      <c r="F52" s="43">
        <v>0</v>
      </c>
    </row>
    <row r="53" spans="1:6" ht="15">
      <c r="A53" s="60" t="s">
        <v>43</v>
      </c>
      <c r="B53" s="65">
        <f t="shared" si="6"/>
        <v>5797</v>
      </c>
      <c r="C53" s="65">
        <v>583</v>
      </c>
      <c r="D53" s="65">
        <v>3167</v>
      </c>
      <c r="E53" s="65">
        <v>2047</v>
      </c>
      <c r="F53" s="43">
        <v>0</v>
      </c>
    </row>
    <row r="54" spans="1:6" ht="15">
      <c r="A54" s="60" t="s">
        <v>44</v>
      </c>
      <c r="B54" s="65">
        <f aca="true" t="shared" si="7" ref="B54:B59">SUM(C54:F54)</f>
        <v>1548</v>
      </c>
      <c r="C54" s="65">
        <v>41</v>
      </c>
      <c r="D54" s="65">
        <v>1020</v>
      </c>
      <c r="E54" s="65">
        <v>487</v>
      </c>
      <c r="F54" s="43">
        <v>0</v>
      </c>
    </row>
    <row r="55" spans="1:6" ht="15">
      <c r="A55" s="60" t="s">
        <v>45</v>
      </c>
      <c r="B55" s="65">
        <f t="shared" si="7"/>
        <v>996</v>
      </c>
      <c r="C55" s="65">
        <v>73</v>
      </c>
      <c r="D55" s="65">
        <v>722</v>
      </c>
      <c r="E55" s="65">
        <v>201</v>
      </c>
      <c r="F55" s="43">
        <v>0</v>
      </c>
    </row>
    <row r="56" spans="1:6" ht="15">
      <c r="A56" s="60" t="s">
        <v>46</v>
      </c>
      <c r="B56" s="65">
        <f t="shared" si="7"/>
        <v>1231</v>
      </c>
      <c r="C56" s="65">
        <v>54</v>
      </c>
      <c r="D56" s="65">
        <v>830</v>
      </c>
      <c r="E56" s="65">
        <v>347</v>
      </c>
      <c r="F56" s="43">
        <v>0</v>
      </c>
    </row>
    <row r="57" spans="1:6" ht="15">
      <c r="A57" s="60" t="s">
        <v>47</v>
      </c>
      <c r="B57" s="65">
        <f t="shared" si="7"/>
        <v>6316</v>
      </c>
      <c r="C57" s="65">
        <v>361</v>
      </c>
      <c r="D57" s="65">
        <v>4767</v>
      </c>
      <c r="E57" s="65">
        <v>1188</v>
      </c>
      <c r="F57" s="43">
        <v>0</v>
      </c>
    </row>
    <row r="58" spans="1:6" ht="15">
      <c r="A58" s="60" t="s">
        <v>48</v>
      </c>
      <c r="B58" s="65">
        <f t="shared" si="7"/>
        <v>15541</v>
      </c>
      <c r="C58" s="65">
        <v>2363</v>
      </c>
      <c r="D58" s="65">
        <v>7285</v>
      </c>
      <c r="E58" s="65">
        <v>5893</v>
      </c>
      <c r="F58" s="43">
        <v>0</v>
      </c>
    </row>
    <row r="59" spans="1:6" ht="15">
      <c r="A59" s="60" t="s">
        <v>49</v>
      </c>
      <c r="B59" s="65">
        <f t="shared" si="7"/>
        <v>3017</v>
      </c>
      <c r="C59" s="65">
        <v>222</v>
      </c>
      <c r="D59" s="65">
        <v>2083</v>
      </c>
      <c r="E59" s="65">
        <v>712</v>
      </c>
      <c r="F59" s="43">
        <v>0</v>
      </c>
    </row>
    <row r="60" spans="1:6" ht="15">
      <c r="A60" s="60" t="s">
        <v>50</v>
      </c>
      <c r="B60" s="65">
        <f aca="true" t="shared" si="8" ref="B60:B65">SUM(C60:F60)</f>
        <v>2630</v>
      </c>
      <c r="C60" s="65">
        <v>211</v>
      </c>
      <c r="D60" s="65">
        <v>1862</v>
      </c>
      <c r="E60" s="65">
        <v>557</v>
      </c>
      <c r="F60" s="43">
        <v>0</v>
      </c>
    </row>
    <row r="61" spans="1:6" ht="15">
      <c r="A61" s="60" t="s">
        <v>51</v>
      </c>
      <c r="B61" s="65">
        <f t="shared" si="8"/>
        <v>2674</v>
      </c>
      <c r="C61" s="65">
        <v>351</v>
      </c>
      <c r="D61" s="65">
        <v>1591</v>
      </c>
      <c r="E61" s="65">
        <v>732</v>
      </c>
      <c r="F61" s="43">
        <v>0</v>
      </c>
    </row>
    <row r="62" spans="1:6" ht="15">
      <c r="A62" s="60" t="s">
        <v>52</v>
      </c>
      <c r="B62" s="65">
        <f t="shared" si="8"/>
        <v>4953</v>
      </c>
      <c r="C62" s="65">
        <v>599</v>
      </c>
      <c r="D62" s="65">
        <v>3014</v>
      </c>
      <c r="E62" s="65">
        <v>1340</v>
      </c>
      <c r="F62" s="43">
        <v>0</v>
      </c>
    </row>
    <row r="63" spans="1:6" ht="15">
      <c r="A63" s="60" t="s">
        <v>53</v>
      </c>
      <c r="B63" s="65">
        <f t="shared" si="8"/>
        <v>3091</v>
      </c>
      <c r="C63" s="65">
        <v>110</v>
      </c>
      <c r="D63" s="65">
        <v>2096</v>
      </c>
      <c r="E63" s="66">
        <v>885</v>
      </c>
      <c r="F63" s="43">
        <v>0</v>
      </c>
    </row>
    <row r="64" spans="1:6" ht="15">
      <c r="A64" s="60" t="s">
        <v>54</v>
      </c>
      <c r="B64" s="65">
        <f t="shared" si="8"/>
        <v>3368</v>
      </c>
      <c r="C64" s="65">
        <v>157</v>
      </c>
      <c r="D64" s="65">
        <v>2369</v>
      </c>
      <c r="E64" s="65">
        <v>842</v>
      </c>
      <c r="F64" s="43">
        <v>0</v>
      </c>
    </row>
    <row r="65" spans="1:6" ht="15">
      <c r="A65" s="60" t="s">
        <v>55</v>
      </c>
      <c r="B65" s="65">
        <f t="shared" si="8"/>
        <v>3385</v>
      </c>
      <c r="C65" s="65">
        <v>277</v>
      </c>
      <c r="D65" s="65">
        <v>1906</v>
      </c>
      <c r="E65" s="65">
        <v>1202</v>
      </c>
      <c r="F65" s="43">
        <v>0</v>
      </c>
    </row>
    <row r="66" spans="1:6" ht="15">
      <c r="A66" s="60" t="s">
        <v>56</v>
      </c>
      <c r="B66" s="65">
        <f>SUM(C66:F66)</f>
        <v>9525</v>
      </c>
      <c r="C66" s="65">
        <v>3957</v>
      </c>
      <c r="D66" s="65">
        <v>1571</v>
      </c>
      <c r="E66" s="65">
        <v>3997</v>
      </c>
      <c r="F66" s="43">
        <v>0</v>
      </c>
    </row>
    <row r="67" spans="1:6" ht="15">
      <c r="A67" s="60" t="s">
        <v>57</v>
      </c>
      <c r="B67" s="65">
        <f>SUM(C67:F67)</f>
        <v>1730</v>
      </c>
      <c r="C67" s="65">
        <v>113</v>
      </c>
      <c r="D67" s="65">
        <v>1200</v>
      </c>
      <c r="E67" s="65">
        <v>417</v>
      </c>
      <c r="F67" s="43">
        <v>0</v>
      </c>
    </row>
    <row r="68" spans="1:6" ht="15">
      <c r="A68" s="60" t="s">
        <v>58</v>
      </c>
      <c r="B68" s="65">
        <f>SUM(C68:F68)</f>
        <v>1045</v>
      </c>
      <c r="C68" s="67">
        <v>32</v>
      </c>
      <c r="D68" s="67">
        <v>676</v>
      </c>
      <c r="E68" s="67">
        <v>337</v>
      </c>
      <c r="F68" s="43">
        <v>0</v>
      </c>
    </row>
    <row r="69" spans="1:6" ht="15">
      <c r="A69" s="68"/>
      <c r="B69" s="69"/>
      <c r="C69" s="69"/>
      <c r="D69" s="69"/>
      <c r="E69" s="69"/>
      <c r="F69" s="69"/>
    </row>
    <row r="70" spans="1:6" ht="30.75" customHeight="1">
      <c r="A70" s="70" t="s">
        <v>90</v>
      </c>
      <c r="B70" s="70"/>
      <c r="C70" s="70"/>
      <c r="D70" s="70"/>
      <c r="E70" s="70"/>
      <c r="F70" s="70"/>
    </row>
    <row r="71" spans="1:6" ht="15">
      <c r="A71" s="60"/>
      <c r="B71" s="44"/>
      <c r="C71" s="44"/>
      <c r="D71" s="44"/>
      <c r="E71" s="44"/>
      <c r="F71" s="44"/>
    </row>
    <row r="72" spans="1:6" ht="15">
      <c r="A72" s="60" t="s">
        <v>62</v>
      </c>
      <c r="B72" s="44"/>
      <c r="C72" s="44"/>
      <c r="D72" s="44"/>
      <c r="E72" s="44"/>
      <c r="F72" s="44"/>
    </row>
    <row r="73" spans="1:6" ht="15">
      <c r="A73" s="60"/>
      <c r="B73" s="44"/>
      <c r="C73" s="44"/>
      <c r="D73" s="44"/>
      <c r="E73" s="44"/>
      <c r="F73" s="44"/>
    </row>
    <row r="74" spans="1:6" ht="15">
      <c r="A74" s="60" t="s">
        <v>87</v>
      </c>
      <c r="B74" s="44"/>
      <c r="C74" s="44"/>
      <c r="D74" s="44"/>
      <c r="E74" s="44"/>
      <c r="F74" s="44"/>
    </row>
    <row r="75" spans="1:6" ht="15">
      <c r="A75" s="60"/>
      <c r="B75" s="44"/>
      <c r="C75" s="44"/>
      <c r="D75" s="44"/>
      <c r="E75" s="44"/>
      <c r="F75" s="44"/>
    </row>
    <row r="76" spans="1:6" ht="15">
      <c r="A76" s="60"/>
      <c r="B76" s="44"/>
      <c r="C76" s="44"/>
      <c r="D76" s="44"/>
      <c r="E76" s="44"/>
      <c r="F76" s="44"/>
    </row>
    <row r="77" spans="1:6" ht="15">
      <c r="A77" s="60"/>
      <c r="B77" s="44"/>
      <c r="C77" s="44"/>
      <c r="D77" s="44"/>
      <c r="E77" s="44"/>
      <c r="F77" s="44"/>
    </row>
    <row r="78" spans="1:6" ht="15">
      <c r="A78" s="60"/>
      <c r="B78" s="44"/>
      <c r="C78" s="44"/>
      <c r="D78" s="44"/>
      <c r="E78" s="44"/>
      <c r="F78" s="44"/>
    </row>
    <row r="79" spans="1:6" ht="15">
      <c r="A79" s="60"/>
      <c r="B79" s="44"/>
      <c r="C79" s="44"/>
      <c r="D79" s="44"/>
      <c r="E79" s="44"/>
      <c r="F79" s="44"/>
    </row>
    <row r="80" spans="1:6" ht="15">
      <c r="A80" s="60"/>
      <c r="B80" s="44"/>
      <c r="C80" s="44"/>
      <c r="D80" s="44"/>
      <c r="E80" s="44"/>
      <c r="F80" s="44"/>
    </row>
    <row r="81" spans="1:6" ht="15">
      <c r="A81" s="60"/>
      <c r="B81" s="44"/>
      <c r="C81" s="44"/>
      <c r="D81" s="44"/>
      <c r="E81" s="44"/>
      <c r="F81" s="44"/>
    </row>
    <row r="82" spans="1:6" ht="15">
      <c r="A82" s="60"/>
      <c r="B82" s="44"/>
      <c r="C82" s="44"/>
      <c r="D82" s="44"/>
      <c r="E82" s="44"/>
      <c r="F82" s="44"/>
    </row>
    <row r="83" spans="1:6" ht="15">
      <c r="A83" s="60"/>
      <c r="B83" s="44"/>
      <c r="C83" s="44"/>
      <c r="D83" s="44"/>
      <c r="E83" s="44"/>
      <c r="F83" s="44"/>
    </row>
    <row r="84" spans="1:6" ht="15">
      <c r="A84" s="60"/>
      <c r="B84" s="44"/>
      <c r="C84" s="44"/>
      <c r="D84" s="44"/>
      <c r="E84" s="44"/>
      <c r="F84" s="44"/>
    </row>
    <row r="85" spans="1:6" ht="15">
      <c r="A85" s="60"/>
      <c r="B85" s="44"/>
      <c r="C85" s="44"/>
      <c r="D85" s="44"/>
      <c r="E85" s="44"/>
      <c r="F85" s="44"/>
    </row>
    <row r="86" spans="1:6" ht="15">
      <c r="A86" s="60"/>
      <c r="B86" s="44"/>
      <c r="C86" s="44"/>
      <c r="D86" s="44"/>
      <c r="E86" s="44"/>
      <c r="F86" s="44"/>
    </row>
    <row r="87" spans="1:6" ht="15">
      <c r="A87" s="60"/>
      <c r="B87" s="44"/>
      <c r="C87" s="44"/>
      <c r="D87" s="44"/>
      <c r="E87" s="44"/>
      <c r="F87" s="44"/>
    </row>
    <row r="88" spans="1:6" ht="15">
      <c r="A88" s="60"/>
      <c r="B88" s="44"/>
      <c r="C88" s="44"/>
      <c r="D88" s="44"/>
      <c r="E88" s="44"/>
      <c r="F88" s="44"/>
    </row>
  </sheetData>
  <sheetProtection/>
  <mergeCells count="2">
    <mergeCell ref="C4:F4"/>
    <mergeCell ref="A70:F7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91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70</v>
      </c>
      <c r="F5" s="13" t="s">
        <v>78</v>
      </c>
    </row>
    <row r="6" spans="1:6" ht="15">
      <c r="A6" s="8"/>
      <c r="B6" s="8"/>
      <c r="C6" s="14"/>
      <c r="D6" s="15"/>
      <c r="E6" s="14"/>
      <c r="F6" s="8"/>
    </row>
    <row r="7" spans="1:6" ht="15">
      <c r="A7" s="60" t="s">
        <v>0</v>
      </c>
      <c r="B7" s="45">
        <f>+B9+B11</f>
        <v>702571</v>
      </c>
      <c r="C7" s="55">
        <f>+C9+C11</f>
        <v>224698</v>
      </c>
      <c r="D7" s="61">
        <f>+D11+D9</f>
        <v>220352</v>
      </c>
      <c r="E7" s="45">
        <f>+E9+E11</f>
        <v>216460</v>
      </c>
      <c r="F7" s="45">
        <f>+F9</f>
        <v>41061</v>
      </c>
    </row>
    <row r="8" spans="1:6" ht="15">
      <c r="A8" s="60"/>
      <c r="B8" s="44"/>
      <c r="C8" s="45"/>
      <c r="D8" s="61"/>
      <c r="E8" s="45"/>
      <c r="F8" s="45"/>
    </row>
    <row r="9" spans="1:6" ht="15">
      <c r="A9" s="60" t="s">
        <v>1</v>
      </c>
      <c r="B9" s="62">
        <f>SUM(C9:F9)</f>
        <v>364743</v>
      </c>
      <c r="C9" s="62">
        <v>168882</v>
      </c>
      <c r="D9" s="63">
        <v>38533</v>
      </c>
      <c r="E9" s="62">
        <v>116267</v>
      </c>
      <c r="F9" s="62">
        <v>41061</v>
      </c>
    </row>
    <row r="10" spans="1:6" ht="15">
      <c r="A10" s="60"/>
      <c r="B10" s="44"/>
      <c r="C10" s="71"/>
      <c r="D10" s="60"/>
      <c r="E10" s="71"/>
      <c r="F10" s="45"/>
    </row>
    <row r="11" spans="1:6" ht="15">
      <c r="A11" s="60" t="s">
        <v>2</v>
      </c>
      <c r="B11" s="45">
        <f>SUM(B12:B68)</f>
        <v>337828</v>
      </c>
      <c r="C11" s="45">
        <f>SUM(C12:C68)</f>
        <v>55816</v>
      </c>
      <c r="D11" s="61">
        <f>SUM(D12:D68)</f>
        <v>181819</v>
      </c>
      <c r="E11" s="45">
        <f>SUM(E12:E68)</f>
        <v>100193</v>
      </c>
      <c r="F11" s="64">
        <v>0</v>
      </c>
    </row>
    <row r="12" spans="1:6" ht="15">
      <c r="A12" s="60" t="s">
        <v>3</v>
      </c>
      <c r="B12" s="65">
        <f>SUM(C12:F12)</f>
        <v>9608</v>
      </c>
      <c r="C12" s="62">
        <v>2176</v>
      </c>
      <c r="D12" s="62">
        <v>4301</v>
      </c>
      <c r="E12" s="62">
        <v>3131</v>
      </c>
      <c r="F12" s="64">
        <v>0</v>
      </c>
    </row>
    <row r="13" spans="1:6" ht="15">
      <c r="A13" s="60" t="s">
        <v>4</v>
      </c>
      <c r="B13" s="65">
        <f>SUM(C13:F13)</f>
        <v>3383</v>
      </c>
      <c r="C13" s="65">
        <v>385</v>
      </c>
      <c r="D13" s="65">
        <v>2026</v>
      </c>
      <c r="E13" s="65">
        <v>972</v>
      </c>
      <c r="F13" s="43">
        <v>0</v>
      </c>
    </row>
    <row r="14" spans="1:6" ht="15">
      <c r="A14" s="60" t="s">
        <v>5</v>
      </c>
      <c r="B14" s="65">
        <f>SUM(C14:F14)</f>
        <v>6915</v>
      </c>
      <c r="C14" s="65">
        <v>1267</v>
      </c>
      <c r="D14" s="65">
        <v>3006</v>
      </c>
      <c r="E14" s="65">
        <v>2642</v>
      </c>
      <c r="F14" s="43">
        <v>0</v>
      </c>
    </row>
    <row r="15" spans="1:6" ht="15">
      <c r="A15" s="60" t="s">
        <v>6</v>
      </c>
      <c r="B15" s="65">
        <f>SUM(C15:F15)</f>
        <v>5369</v>
      </c>
      <c r="C15" s="65">
        <v>440</v>
      </c>
      <c r="D15" s="65">
        <v>3594</v>
      </c>
      <c r="E15" s="65">
        <v>1335</v>
      </c>
      <c r="F15" s="43">
        <v>0</v>
      </c>
    </row>
    <row r="16" spans="1:6" ht="15">
      <c r="A16" s="60" t="s">
        <v>7</v>
      </c>
      <c r="B16" s="65">
        <f>SUM(C16:F16)</f>
        <v>3306</v>
      </c>
      <c r="C16" s="65">
        <v>190</v>
      </c>
      <c r="D16" s="65">
        <v>2112</v>
      </c>
      <c r="E16" s="65">
        <v>1004</v>
      </c>
      <c r="F16" s="43">
        <v>0</v>
      </c>
    </row>
    <row r="17" spans="1:6" ht="15">
      <c r="A17" s="60" t="s">
        <v>8</v>
      </c>
      <c r="B17" s="65">
        <f>SUM(C17:F17)</f>
        <v>10383</v>
      </c>
      <c r="C17" s="65">
        <v>1269</v>
      </c>
      <c r="D17" s="65">
        <v>6896</v>
      </c>
      <c r="E17" s="65">
        <v>2218</v>
      </c>
      <c r="F17" s="43">
        <v>0</v>
      </c>
    </row>
    <row r="18" spans="1:6" ht="15">
      <c r="A18" s="60" t="s">
        <v>9</v>
      </c>
      <c r="B18" s="65">
        <f>SUM(C18:F18)</f>
        <v>3328</v>
      </c>
      <c r="C18" s="65">
        <v>448</v>
      </c>
      <c r="D18" s="65">
        <v>1854</v>
      </c>
      <c r="E18" s="65">
        <v>1026</v>
      </c>
      <c r="F18" s="43">
        <v>0</v>
      </c>
    </row>
    <row r="19" spans="1:6" ht="15">
      <c r="A19" s="60" t="s">
        <v>10</v>
      </c>
      <c r="B19" s="65">
        <f>SUM(C19:F19)</f>
        <v>2850</v>
      </c>
      <c r="C19" s="65">
        <v>139</v>
      </c>
      <c r="D19" s="65">
        <v>1903</v>
      </c>
      <c r="E19" s="65">
        <v>808</v>
      </c>
      <c r="F19" s="43">
        <v>0</v>
      </c>
    </row>
    <row r="20" spans="1:6" ht="15">
      <c r="A20" s="60" t="s">
        <v>11</v>
      </c>
      <c r="B20" s="65">
        <f>SUM(C20:F20)</f>
        <v>4860</v>
      </c>
      <c r="C20" s="65">
        <v>335</v>
      </c>
      <c r="D20" s="65">
        <v>2836</v>
      </c>
      <c r="E20" s="65">
        <v>1689</v>
      </c>
      <c r="F20" s="43">
        <v>0</v>
      </c>
    </row>
    <row r="21" spans="1:6" ht="15">
      <c r="A21" s="60" t="s">
        <v>12</v>
      </c>
      <c r="B21" s="65">
        <f>SUM(C21:F21)</f>
        <v>2102</v>
      </c>
      <c r="C21" s="65">
        <v>180</v>
      </c>
      <c r="D21" s="65">
        <v>1330</v>
      </c>
      <c r="E21" s="65">
        <v>592</v>
      </c>
      <c r="F21" s="43">
        <v>0</v>
      </c>
    </row>
    <row r="22" spans="1:6" ht="15">
      <c r="A22" s="60" t="s">
        <v>13</v>
      </c>
      <c r="B22" s="65">
        <f>SUM(C22:F22)</f>
        <v>2519</v>
      </c>
      <c r="C22" s="65">
        <v>245</v>
      </c>
      <c r="D22" s="65">
        <v>1627</v>
      </c>
      <c r="E22" s="65">
        <v>647</v>
      </c>
      <c r="F22" s="43">
        <v>0</v>
      </c>
    </row>
    <row r="23" spans="1:6" ht="15">
      <c r="A23" s="60" t="s">
        <v>14</v>
      </c>
      <c r="B23" s="65">
        <f>SUM(C23:F23)</f>
        <v>2624</v>
      </c>
      <c r="C23" s="65">
        <v>114</v>
      </c>
      <c r="D23" s="65">
        <v>1787</v>
      </c>
      <c r="E23" s="65">
        <v>723</v>
      </c>
      <c r="F23" s="43">
        <v>0</v>
      </c>
    </row>
    <row r="24" spans="1:6" ht="15">
      <c r="A24" s="60" t="s">
        <v>15</v>
      </c>
      <c r="B24" s="65">
        <f>SUM(C24:F24)</f>
        <v>3268</v>
      </c>
      <c r="C24" s="65">
        <v>451</v>
      </c>
      <c r="D24" s="65">
        <v>1561</v>
      </c>
      <c r="E24" s="65">
        <v>1256</v>
      </c>
      <c r="F24" s="43">
        <v>0</v>
      </c>
    </row>
    <row r="25" spans="1:6" ht="15">
      <c r="A25" s="60" t="s">
        <v>16</v>
      </c>
      <c r="B25" s="65">
        <f>SUM(C25:F25)</f>
        <v>57491</v>
      </c>
      <c r="C25" s="65">
        <v>11016</v>
      </c>
      <c r="D25" s="65">
        <v>29858</v>
      </c>
      <c r="E25" s="65">
        <v>16617</v>
      </c>
      <c r="F25" s="43">
        <v>0</v>
      </c>
    </row>
    <row r="26" spans="1:6" ht="15">
      <c r="A26" s="60" t="s">
        <v>17</v>
      </c>
      <c r="B26" s="65">
        <f>SUM(C26:F26)</f>
        <v>2153</v>
      </c>
      <c r="C26" s="65">
        <v>60</v>
      </c>
      <c r="D26" s="65">
        <v>1566</v>
      </c>
      <c r="E26" s="65">
        <v>527</v>
      </c>
      <c r="F26" s="43">
        <v>0</v>
      </c>
    </row>
    <row r="27" spans="1:6" ht="15">
      <c r="A27" s="60" t="s">
        <v>18</v>
      </c>
      <c r="B27" s="65">
        <f>SUM(C27:F27)</f>
        <v>3313</v>
      </c>
      <c r="C27" s="65">
        <v>167</v>
      </c>
      <c r="D27" s="65">
        <v>2411</v>
      </c>
      <c r="E27" s="65">
        <v>735</v>
      </c>
      <c r="F27" s="43">
        <v>0</v>
      </c>
    </row>
    <row r="28" spans="1:6" ht="15">
      <c r="A28" s="60" t="s">
        <v>19</v>
      </c>
      <c r="B28" s="65">
        <f>SUM(C28:F28)</f>
        <v>3813</v>
      </c>
      <c r="C28" s="65">
        <v>253</v>
      </c>
      <c r="D28" s="65">
        <v>2646</v>
      </c>
      <c r="E28" s="65">
        <v>914</v>
      </c>
      <c r="F28" s="43">
        <v>0</v>
      </c>
    </row>
    <row r="29" spans="1:6" ht="15">
      <c r="A29" s="60" t="s">
        <v>20</v>
      </c>
      <c r="B29" s="65">
        <f>SUM(C29:F29)</f>
        <v>2294</v>
      </c>
      <c r="C29" s="65">
        <v>176</v>
      </c>
      <c r="D29" s="65">
        <v>1452</v>
      </c>
      <c r="E29" s="65">
        <v>666</v>
      </c>
      <c r="F29" s="43">
        <v>0</v>
      </c>
    </row>
    <row r="30" spans="1:6" ht="15">
      <c r="A30" s="60" t="s">
        <v>21</v>
      </c>
      <c r="B30" s="65">
        <f>SUM(C30:F30)</f>
        <v>2325</v>
      </c>
      <c r="C30" s="65">
        <v>256</v>
      </c>
      <c r="D30" s="65">
        <v>1445</v>
      </c>
      <c r="E30" s="65">
        <v>624</v>
      </c>
      <c r="F30" s="43">
        <v>0</v>
      </c>
    </row>
    <row r="31" spans="1:6" ht="15">
      <c r="A31" s="60" t="s">
        <v>22</v>
      </c>
      <c r="B31" s="65">
        <f>SUM(C31:F31)</f>
        <v>242</v>
      </c>
      <c r="C31" s="65">
        <v>2</v>
      </c>
      <c r="D31" s="65">
        <v>202</v>
      </c>
      <c r="E31" s="65">
        <v>38</v>
      </c>
      <c r="F31" s="43">
        <v>0</v>
      </c>
    </row>
    <row r="32" spans="1:6" ht="15">
      <c r="A32" s="60" t="s">
        <v>23</v>
      </c>
      <c r="B32" s="65">
        <f>SUM(C32:F32)</f>
        <v>3828</v>
      </c>
      <c r="C32" s="65">
        <v>172</v>
      </c>
      <c r="D32" s="65">
        <v>2732</v>
      </c>
      <c r="E32" s="65">
        <v>924</v>
      </c>
      <c r="F32" s="43">
        <v>0</v>
      </c>
    </row>
    <row r="33" spans="1:6" ht="15">
      <c r="A33" s="60" t="s">
        <v>24</v>
      </c>
      <c r="B33" s="65">
        <f>SUM(C33:F33)</f>
        <v>6054</v>
      </c>
      <c r="C33" s="65">
        <v>619</v>
      </c>
      <c r="D33" s="65">
        <v>3852</v>
      </c>
      <c r="E33" s="65">
        <v>1583</v>
      </c>
      <c r="F33" s="43">
        <v>0</v>
      </c>
    </row>
    <row r="34" spans="1:6" ht="15">
      <c r="A34" s="60" t="s">
        <v>25</v>
      </c>
      <c r="B34" s="65">
        <f>SUM(C34:F34)</f>
        <v>1633</v>
      </c>
      <c r="C34" s="65">
        <v>65</v>
      </c>
      <c r="D34" s="65">
        <v>1109</v>
      </c>
      <c r="E34" s="65">
        <v>459</v>
      </c>
      <c r="F34" s="43">
        <v>0</v>
      </c>
    </row>
    <row r="35" spans="1:6" ht="15">
      <c r="A35" s="60" t="s">
        <v>26</v>
      </c>
      <c r="B35" s="65">
        <f>SUM(C35:F35)</f>
        <v>2410</v>
      </c>
      <c r="C35" s="65">
        <v>303</v>
      </c>
      <c r="D35" s="65">
        <v>1433</v>
      </c>
      <c r="E35" s="65">
        <v>674</v>
      </c>
      <c r="F35" s="43">
        <v>0</v>
      </c>
    </row>
    <row r="36" spans="1:6" ht="15">
      <c r="A36" s="60" t="s">
        <v>27</v>
      </c>
      <c r="B36" s="65">
        <f>SUM(C36:F36)</f>
        <v>2854</v>
      </c>
      <c r="C36" s="65">
        <v>77</v>
      </c>
      <c r="D36" s="65">
        <v>2043</v>
      </c>
      <c r="E36" s="65">
        <v>734</v>
      </c>
      <c r="F36" s="43">
        <v>0</v>
      </c>
    </row>
    <row r="37" spans="1:6" ht="15">
      <c r="A37" s="60" t="s">
        <v>28</v>
      </c>
      <c r="B37" s="65">
        <f>SUM(C37:F37)</f>
        <v>28387</v>
      </c>
      <c r="C37" s="65">
        <v>10948</v>
      </c>
      <c r="D37" s="65">
        <v>9898</v>
      </c>
      <c r="E37" s="65">
        <v>7541</v>
      </c>
      <c r="F37" s="43">
        <v>0</v>
      </c>
    </row>
    <row r="38" spans="1:6" ht="15">
      <c r="A38" s="60" t="s">
        <v>29</v>
      </c>
      <c r="B38" s="65">
        <f>SUM(C38:F38)</f>
        <v>3137</v>
      </c>
      <c r="C38" s="65">
        <v>136</v>
      </c>
      <c r="D38" s="65">
        <v>1943</v>
      </c>
      <c r="E38" s="65">
        <v>1058</v>
      </c>
      <c r="F38" s="43">
        <v>0</v>
      </c>
    </row>
    <row r="39" spans="1:6" ht="15">
      <c r="A39" s="60" t="s">
        <v>30</v>
      </c>
      <c r="B39" s="65">
        <f>SUM(C39:F39)</f>
        <v>6840</v>
      </c>
      <c r="C39" s="65">
        <v>2033</v>
      </c>
      <c r="D39" s="65">
        <v>2423</v>
      </c>
      <c r="E39" s="65">
        <v>2384</v>
      </c>
      <c r="F39" s="43">
        <v>0</v>
      </c>
    </row>
    <row r="40" spans="1:6" ht="15">
      <c r="A40" s="60" t="s">
        <v>31</v>
      </c>
      <c r="B40" s="65">
        <f>SUM(C40:F40)</f>
        <v>10261</v>
      </c>
      <c r="C40" s="65">
        <v>1501</v>
      </c>
      <c r="D40" s="65">
        <v>6484</v>
      </c>
      <c r="E40" s="65">
        <v>2276</v>
      </c>
      <c r="F40" s="43">
        <v>0</v>
      </c>
    </row>
    <row r="41" spans="1:6" ht="15">
      <c r="A41" s="60" t="s">
        <v>32</v>
      </c>
      <c r="B41" s="65">
        <f>SUM(C41:F41)</f>
        <v>14278</v>
      </c>
      <c r="C41" s="65">
        <v>1534</v>
      </c>
      <c r="D41" s="65">
        <v>8464</v>
      </c>
      <c r="E41" s="65">
        <v>4280</v>
      </c>
      <c r="F41" s="43">
        <v>0</v>
      </c>
    </row>
    <row r="42" spans="1:6" ht="15">
      <c r="A42" s="60" t="s">
        <v>33</v>
      </c>
      <c r="B42" s="65">
        <f>SUM(C42:F42)</f>
        <v>18494</v>
      </c>
      <c r="C42" s="65">
        <v>3347</v>
      </c>
      <c r="D42" s="65">
        <v>10147</v>
      </c>
      <c r="E42" s="65">
        <v>5000</v>
      </c>
      <c r="F42" s="43">
        <v>0</v>
      </c>
    </row>
    <row r="43" spans="1:6" ht="15">
      <c r="A43" s="60" t="s">
        <v>34</v>
      </c>
      <c r="B43" s="65">
        <f>SUM(C43:F43)</f>
        <v>2624</v>
      </c>
      <c r="C43" s="65">
        <v>254</v>
      </c>
      <c r="D43" s="65">
        <v>1487</v>
      </c>
      <c r="E43" s="65">
        <v>883</v>
      </c>
      <c r="F43" s="43">
        <v>0</v>
      </c>
    </row>
    <row r="44" spans="1:6" ht="15">
      <c r="A44" s="60" t="s">
        <v>35</v>
      </c>
      <c r="B44" s="65">
        <f>SUM(C44:F44)</f>
        <v>6832</v>
      </c>
      <c r="C44" s="65">
        <v>1818</v>
      </c>
      <c r="D44" s="65">
        <v>2103</v>
      </c>
      <c r="E44" s="65">
        <v>2911</v>
      </c>
      <c r="F44" s="43">
        <v>0</v>
      </c>
    </row>
    <row r="45" spans="1:6" ht="15">
      <c r="A45" s="60" t="s">
        <v>36</v>
      </c>
      <c r="B45" s="65">
        <f>SUM(C45:F45)</f>
        <v>2142</v>
      </c>
      <c r="C45" s="65">
        <v>259</v>
      </c>
      <c r="D45" s="65">
        <v>1230</v>
      </c>
      <c r="E45" s="66">
        <v>653</v>
      </c>
      <c r="F45" s="43">
        <v>0</v>
      </c>
    </row>
    <row r="46" spans="1:6" ht="15">
      <c r="A46" s="60" t="s">
        <v>60</v>
      </c>
      <c r="B46" s="65">
        <f>SUM(C46:F46)</f>
        <v>6425</v>
      </c>
      <c r="C46" s="65">
        <v>393</v>
      </c>
      <c r="D46" s="65">
        <v>4206</v>
      </c>
      <c r="E46" s="65">
        <v>1826</v>
      </c>
      <c r="F46" s="43">
        <v>0</v>
      </c>
    </row>
    <row r="47" spans="1:6" ht="15">
      <c r="A47" s="60" t="s">
        <v>37</v>
      </c>
      <c r="B47" s="65">
        <f>SUM(C47:F47)</f>
        <v>2566</v>
      </c>
      <c r="C47" s="65">
        <v>51</v>
      </c>
      <c r="D47" s="65">
        <v>1810</v>
      </c>
      <c r="E47" s="65">
        <v>705</v>
      </c>
      <c r="F47" s="43">
        <v>0</v>
      </c>
    </row>
    <row r="48" spans="1:6" ht="15">
      <c r="A48" s="60" t="s">
        <v>38</v>
      </c>
      <c r="B48" s="65">
        <f>SUM(C48:F48)</f>
        <v>471</v>
      </c>
      <c r="C48" s="65">
        <v>24</v>
      </c>
      <c r="D48" s="65">
        <v>305</v>
      </c>
      <c r="E48" s="65">
        <v>142</v>
      </c>
      <c r="F48" s="43">
        <v>0</v>
      </c>
    </row>
    <row r="49" spans="1:6" ht="15">
      <c r="A49" s="60" t="s">
        <v>39</v>
      </c>
      <c r="B49" s="65">
        <f>SUM(C49:F49)</f>
        <v>5102</v>
      </c>
      <c r="C49" s="65">
        <v>519</v>
      </c>
      <c r="D49" s="65">
        <v>2983</v>
      </c>
      <c r="E49" s="65">
        <v>1600</v>
      </c>
      <c r="F49" s="43">
        <v>0</v>
      </c>
    </row>
    <row r="50" spans="1:6" ht="15">
      <c r="A50" s="60" t="s">
        <v>40</v>
      </c>
      <c r="B50" s="65">
        <f>SUM(C50:F50)</f>
        <v>3448</v>
      </c>
      <c r="C50" s="65">
        <v>605</v>
      </c>
      <c r="D50" s="65">
        <v>909</v>
      </c>
      <c r="E50" s="65">
        <v>1934</v>
      </c>
      <c r="F50" s="43">
        <v>0</v>
      </c>
    </row>
    <row r="51" spans="1:6" ht="15">
      <c r="A51" s="60" t="s">
        <v>41</v>
      </c>
      <c r="B51" s="65">
        <f>SUM(C51:F51)</f>
        <v>6240</v>
      </c>
      <c r="C51" s="65">
        <v>698</v>
      </c>
      <c r="D51" s="65">
        <v>4004</v>
      </c>
      <c r="E51" s="65">
        <v>1538</v>
      </c>
      <c r="F51" s="43">
        <v>0</v>
      </c>
    </row>
    <row r="52" spans="1:6" ht="15">
      <c r="A52" s="60" t="s">
        <v>42</v>
      </c>
      <c r="B52" s="65">
        <f>SUM(C52:F52)</f>
        <v>5032</v>
      </c>
      <c r="C52" s="65">
        <v>66</v>
      </c>
      <c r="D52" s="65">
        <v>3480</v>
      </c>
      <c r="E52" s="65">
        <v>1486</v>
      </c>
      <c r="F52" s="43">
        <v>0</v>
      </c>
    </row>
    <row r="53" spans="1:6" ht="15">
      <c r="A53" s="60" t="s">
        <v>43</v>
      </c>
      <c r="B53" s="65">
        <f>SUM(C53:F53)</f>
        <v>5954</v>
      </c>
      <c r="C53" s="65">
        <v>558</v>
      </c>
      <c r="D53" s="65">
        <v>3400</v>
      </c>
      <c r="E53" s="65">
        <v>1996</v>
      </c>
      <c r="F53" s="43">
        <v>0</v>
      </c>
    </row>
    <row r="54" spans="1:6" ht="15">
      <c r="A54" s="60" t="s">
        <v>44</v>
      </c>
      <c r="B54" s="65">
        <f>SUM(C54:F54)</f>
        <v>1560</v>
      </c>
      <c r="C54" s="65">
        <v>39</v>
      </c>
      <c r="D54" s="65">
        <v>1055</v>
      </c>
      <c r="E54" s="65">
        <v>466</v>
      </c>
      <c r="F54" s="43">
        <v>0</v>
      </c>
    </row>
    <row r="55" spans="1:6" ht="15">
      <c r="A55" s="60" t="s">
        <v>45</v>
      </c>
      <c r="B55" s="65">
        <f>SUM(C55:F55)</f>
        <v>930</v>
      </c>
      <c r="C55" s="65">
        <v>63</v>
      </c>
      <c r="D55" s="65">
        <v>654</v>
      </c>
      <c r="E55" s="65">
        <v>213</v>
      </c>
      <c r="F55" s="43">
        <v>0</v>
      </c>
    </row>
    <row r="56" spans="1:6" ht="15">
      <c r="A56" s="60" t="s">
        <v>46</v>
      </c>
      <c r="B56" s="65">
        <f>SUM(C56:F56)</f>
        <v>1196</v>
      </c>
      <c r="C56" s="65">
        <v>119</v>
      </c>
      <c r="D56" s="65">
        <v>704</v>
      </c>
      <c r="E56" s="65">
        <v>373</v>
      </c>
      <c r="F56" s="43">
        <v>0</v>
      </c>
    </row>
    <row r="57" spans="1:6" ht="15">
      <c r="A57" s="60" t="s">
        <v>47</v>
      </c>
      <c r="B57" s="65">
        <f>SUM(C57:F57)</f>
        <v>6082</v>
      </c>
      <c r="C57" s="65">
        <v>463</v>
      </c>
      <c r="D57" s="65">
        <v>4351</v>
      </c>
      <c r="E57" s="65">
        <v>1268</v>
      </c>
      <c r="F57" s="43">
        <v>0</v>
      </c>
    </row>
    <row r="58" spans="1:6" ht="15">
      <c r="A58" s="60" t="s">
        <v>48</v>
      </c>
      <c r="B58" s="65">
        <f>SUM(C58:F58)</f>
        <v>15538</v>
      </c>
      <c r="C58" s="65">
        <v>2677</v>
      </c>
      <c r="D58" s="65">
        <v>6611</v>
      </c>
      <c r="E58" s="65">
        <v>6250</v>
      </c>
      <c r="F58" s="43">
        <v>0</v>
      </c>
    </row>
    <row r="59" spans="1:6" ht="15">
      <c r="A59" s="60" t="s">
        <v>49</v>
      </c>
      <c r="B59" s="65">
        <f>SUM(C59:F59)</f>
        <v>2919</v>
      </c>
      <c r="C59" s="65">
        <v>227</v>
      </c>
      <c r="D59" s="65">
        <v>1958</v>
      </c>
      <c r="E59" s="65">
        <v>734</v>
      </c>
      <c r="F59" s="43">
        <v>0</v>
      </c>
    </row>
    <row r="60" spans="1:6" ht="15">
      <c r="A60" s="60" t="s">
        <v>50</v>
      </c>
      <c r="B60" s="65">
        <f>SUM(C60:F60)</f>
        <v>2367</v>
      </c>
      <c r="C60" s="65">
        <v>233</v>
      </c>
      <c r="D60" s="65">
        <v>1625</v>
      </c>
      <c r="E60" s="65">
        <v>509</v>
      </c>
      <c r="F60" s="43">
        <v>0</v>
      </c>
    </row>
    <row r="61" spans="1:6" ht="15">
      <c r="A61" s="60" t="s">
        <v>51</v>
      </c>
      <c r="B61" s="65">
        <f>SUM(C61:F61)</f>
        <v>2382</v>
      </c>
      <c r="C61" s="65">
        <v>397</v>
      </c>
      <c r="D61" s="65">
        <v>1458</v>
      </c>
      <c r="E61" s="65">
        <v>527</v>
      </c>
      <c r="F61" s="43">
        <v>0</v>
      </c>
    </row>
    <row r="62" spans="1:6" ht="15">
      <c r="A62" s="60" t="s">
        <v>52</v>
      </c>
      <c r="B62" s="65">
        <f>SUM(C62:F62)</f>
        <v>5247</v>
      </c>
      <c r="C62" s="65">
        <v>645</v>
      </c>
      <c r="D62" s="65">
        <v>3206</v>
      </c>
      <c r="E62" s="65">
        <v>1396</v>
      </c>
      <c r="F62" s="43">
        <v>0</v>
      </c>
    </row>
    <row r="63" spans="1:6" ht="15">
      <c r="A63" s="60" t="s">
        <v>53</v>
      </c>
      <c r="B63" s="65">
        <f>SUM(C63:F63)</f>
        <v>3220</v>
      </c>
      <c r="C63" s="65">
        <v>140</v>
      </c>
      <c r="D63" s="65">
        <v>2138</v>
      </c>
      <c r="E63" s="66">
        <v>942</v>
      </c>
      <c r="F63" s="43">
        <v>0</v>
      </c>
    </row>
    <row r="64" spans="1:6" ht="15">
      <c r="A64" s="60" t="s">
        <v>54</v>
      </c>
      <c r="B64" s="65">
        <f>SUM(C64:F64)</f>
        <v>3253</v>
      </c>
      <c r="C64" s="65">
        <v>153</v>
      </c>
      <c r="D64" s="65">
        <v>2201</v>
      </c>
      <c r="E64" s="65">
        <v>899</v>
      </c>
      <c r="F64" s="43">
        <v>0</v>
      </c>
    </row>
    <row r="65" spans="1:6" ht="15">
      <c r="A65" s="60" t="s">
        <v>55</v>
      </c>
      <c r="B65" s="65">
        <f>SUM(C65:F65)</f>
        <v>2915</v>
      </c>
      <c r="C65" s="65">
        <v>290</v>
      </c>
      <c r="D65" s="65">
        <v>1544</v>
      </c>
      <c r="E65" s="65">
        <v>1081</v>
      </c>
      <c r="F65" s="43">
        <v>0</v>
      </c>
    </row>
    <row r="66" spans="1:6" ht="15">
      <c r="A66" s="60" t="s">
        <v>56</v>
      </c>
      <c r="B66" s="65">
        <f>SUM(C66:F66)</f>
        <v>10284</v>
      </c>
      <c r="C66" s="65">
        <v>4671</v>
      </c>
      <c r="D66" s="65">
        <v>1633</v>
      </c>
      <c r="E66" s="65">
        <v>3980</v>
      </c>
      <c r="F66" s="43">
        <v>0</v>
      </c>
    </row>
    <row r="67" spans="1:6" ht="15">
      <c r="A67" s="60" t="s">
        <v>57</v>
      </c>
      <c r="B67" s="65">
        <f>SUM(C67:F67)</f>
        <v>1723</v>
      </c>
      <c r="C67" s="65">
        <v>101</v>
      </c>
      <c r="D67" s="65">
        <v>1217</v>
      </c>
      <c r="E67" s="65">
        <v>405</v>
      </c>
      <c r="F67" s="43">
        <v>0</v>
      </c>
    </row>
    <row r="68" spans="1:6" ht="15">
      <c r="A68" s="60" t="s">
        <v>58</v>
      </c>
      <c r="B68" s="65">
        <f>SUM(C68:F68)</f>
        <v>1054</v>
      </c>
      <c r="C68" s="67">
        <v>49</v>
      </c>
      <c r="D68" s="67">
        <v>606</v>
      </c>
      <c r="E68" s="67">
        <v>399</v>
      </c>
      <c r="F68" s="43">
        <v>0</v>
      </c>
    </row>
    <row r="69" spans="1:6" ht="15">
      <c r="A69" s="68"/>
      <c r="B69" s="69"/>
      <c r="C69" s="69"/>
      <c r="D69" s="69"/>
      <c r="E69" s="69"/>
      <c r="F69" s="69"/>
    </row>
    <row r="70" spans="1:6" ht="15">
      <c r="A70" s="60" t="s">
        <v>84</v>
      </c>
      <c r="B70" s="44"/>
      <c r="C70" s="44"/>
      <c r="D70" s="44"/>
      <c r="E70" s="44"/>
      <c r="F70" s="44"/>
    </row>
    <row r="71" spans="1:6" ht="15">
      <c r="A71" s="60"/>
      <c r="B71" s="44"/>
      <c r="C71" s="44"/>
      <c r="D71" s="44"/>
      <c r="E71" s="44"/>
      <c r="F71" s="44"/>
    </row>
    <row r="72" spans="1:6" ht="15">
      <c r="A72" s="60" t="s">
        <v>62</v>
      </c>
      <c r="B72" s="44"/>
      <c r="C72" s="44"/>
      <c r="D72" s="44"/>
      <c r="E72" s="44"/>
      <c r="F72" s="44"/>
    </row>
    <row r="73" spans="1:6" ht="15">
      <c r="A73" s="60"/>
      <c r="B73" s="44"/>
      <c r="C73" s="44"/>
      <c r="D73" s="44"/>
      <c r="E73" s="44"/>
      <c r="F73" s="44"/>
    </row>
    <row r="74" spans="1:6" ht="15">
      <c r="A74" s="60" t="s">
        <v>87</v>
      </c>
      <c r="B74" s="44"/>
      <c r="C74" s="44"/>
      <c r="D74" s="44"/>
      <c r="E74" s="44"/>
      <c r="F74" s="44"/>
    </row>
    <row r="75" spans="1:6" ht="15">
      <c r="A75" s="60"/>
      <c r="B75" s="44"/>
      <c r="C75" s="44"/>
      <c r="D75" s="44"/>
      <c r="E75" s="44"/>
      <c r="F75" s="44"/>
    </row>
    <row r="76" spans="1:6" ht="15">
      <c r="A76" s="60"/>
      <c r="B76" s="44"/>
      <c r="C76" s="44"/>
      <c r="D76" s="44"/>
      <c r="E76" s="44"/>
      <c r="F76" s="44"/>
    </row>
    <row r="77" spans="1:6" ht="15">
      <c r="A77" s="60"/>
      <c r="B77" s="44"/>
      <c r="C77" s="44"/>
      <c r="D77" s="44"/>
      <c r="E77" s="44"/>
      <c r="F77" s="44"/>
    </row>
    <row r="78" spans="1:6" ht="15">
      <c r="A78" s="60"/>
      <c r="B78" s="44"/>
      <c r="C78" s="44"/>
      <c r="D78" s="44"/>
      <c r="E78" s="44"/>
      <c r="F78" s="44"/>
    </row>
    <row r="79" spans="1:6" ht="15">
      <c r="A79" s="60"/>
      <c r="B79" s="44"/>
      <c r="C79" s="44"/>
      <c r="D79" s="44"/>
      <c r="E79" s="44"/>
      <c r="F79" s="44"/>
    </row>
    <row r="80" spans="1:6" ht="15">
      <c r="A80" s="60"/>
      <c r="B80" s="44"/>
      <c r="C80" s="44"/>
      <c r="D80" s="44"/>
      <c r="E80" s="44"/>
      <c r="F80" s="44"/>
    </row>
    <row r="81" spans="1:6" ht="15">
      <c r="A81" s="60"/>
      <c r="B81" s="44"/>
      <c r="C81" s="44"/>
      <c r="D81" s="44"/>
      <c r="E81" s="44"/>
      <c r="F81" s="44"/>
    </row>
    <row r="82" spans="1:6" ht="15">
      <c r="A82" s="60"/>
      <c r="B82" s="44"/>
      <c r="C82" s="44"/>
      <c r="D82" s="44"/>
      <c r="E82" s="44"/>
      <c r="F82" s="44"/>
    </row>
    <row r="83" spans="1:6" ht="15">
      <c r="A83" s="60"/>
      <c r="B83" s="44"/>
      <c r="C83" s="44"/>
      <c r="D83" s="44"/>
      <c r="E83" s="44"/>
      <c r="F83" s="44"/>
    </row>
    <row r="84" spans="1:6" ht="15">
      <c r="A84" s="60"/>
      <c r="B84" s="44"/>
      <c r="C84" s="44"/>
      <c r="D84" s="44"/>
      <c r="E84" s="44"/>
      <c r="F84" s="44"/>
    </row>
    <row r="85" spans="1:7" ht="15">
      <c r="A85" s="60"/>
      <c r="B85" s="44"/>
      <c r="C85" s="44"/>
      <c r="D85" s="44"/>
      <c r="E85" s="44"/>
      <c r="F85" s="44"/>
      <c r="G85" s="44"/>
    </row>
    <row r="86" spans="1:7" ht="15">
      <c r="A86" s="60"/>
      <c r="B86" s="44"/>
      <c r="C86" s="44"/>
      <c r="D86" s="44"/>
      <c r="E86" s="44"/>
      <c r="F86" s="44"/>
      <c r="G86" s="44"/>
    </row>
    <row r="87" spans="1:7" ht="15">
      <c r="A87" s="60"/>
      <c r="B87" s="44"/>
      <c r="C87" s="44"/>
      <c r="D87" s="44"/>
      <c r="E87" s="44"/>
      <c r="F87" s="44"/>
      <c r="G87" s="44"/>
    </row>
    <row r="88" spans="1:7" ht="15">
      <c r="A88" s="60"/>
      <c r="B88" s="44"/>
      <c r="C88" s="44"/>
      <c r="D88" s="44"/>
      <c r="E88" s="44"/>
      <c r="F88" s="44"/>
      <c r="G88" s="44"/>
    </row>
    <row r="89" spans="1:7" ht="15">
      <c r="A89" s="60"/>
      <c r="B89" s="44"/>
      <c r="C89" s="44"/>
      <c r="D89" s="44"/>
      <c r="E89" s="44"/>
      <c r="F89" s="44"/>
      <c r="G89" s="44"/>
    </row>
    <row r="90" spans="1:7" ht="15">
      <c r="A90" s="60"/>
      <c r="B90" s="44"/>
      <c r="C90" s="44"/>
      <c r="D90" s="44"/>
      <c r="E90" s="44"/>
      <c r="F90" s="44"/>
      <c r="G90" s="44"/>
    </row>
    <row r="91" spans="1:7" ht="15">
      <c r="A91" s="60"/>
      <c r="B91" s="44"/>
      <c r="C91" s="44"/>
      <c r="D91" s="44"/>
      <c r="E91" s="44"/>
      <c r="F91" s="44"/>
      <c r="G91" s="44"/>
    </row>
  </sheetData>
  <sheetProtection/>
  <mergeCells count="1">
    <mergeCell ref="C4:F4"/>
  </mergeCells>
  <printOptions/>
  <pageMargins left="0.7" right="0.7" top="0.75" bottom="0.75" header="0.3" footer="0.3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92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70</v>
      </c>
      <c r="F5" s="13" t="s">
        <v>78</v>
      </c>
    </row>
    <row r="6" spans="1:6" ht="15">
      <c r="A6" s="8"/>
      <c r="B6" s="8"/>
      <c r="C6" s="14"/>
      <c r="D6" s="15"/>
      <c r="E6" s="14"/>
      <c r="F6" s="8"/>
    </row>
    <row r="7" spans="1:6" ht="15">
      <c r="A7" s="60" t="s">
        <v>0</v>
      </c>
      <c r="B7" s="44">
        <f>+B9+B11</f>
        <v>770613</v>
      </c>
      <c r="C7" s="44">
        <f>+C9+C11</f>
        <v>236528</v>
      </c>
      <c r="D7" s="44">
        <f>+D11+138286</f>
        <v>282324</v>
      </c>
      <c r="E7" s="44">
        <f>+E9+E11</f>
        <v>140418</v>
      </c>
      <c r="F7" s="44">
        <f>+F9+F11</f>
        <v>111343</v>
      </c>
    </row>
    <row r="8" spans="1:6" ht="15">
      <c r="A8" s="60"/>
      <c r="B8" s="44"/>
      <c r="C8" s="44"/>
      <c r="D8" s="44"/>
      <c r="E8" s="44"/>
      <c r="F8" s="44"/>
    </row>
    <row r="9" spans="1:6" ht="15">
      <c r="A9" s="60" t="s">
        <v>1</v>
      </c>
      <c r="B9" s="65">
        <v>367558</v>
      </c>
      <c r="C9" s="65">
        <v>175729</v>
      </c>
      <c r="D9" s="66" t="s">
        <v>93</v>
      </c>
      <c r="E9" s="65">
        <v>49583</v>
      </c>
      <c r="F9" s="65">
        <v>3960</v>
      </c>
    </row>
    <row r="10" spans="1:6" ht="15">
      <c r="A10" s="60"/>
      <c r="B10" s="44"/>
      <c r="C10" s="44"/>
      <c r="D10" s="44"/>
      <c r="E10" s="44"/>
      <c r="F10" s="44"/>
    </row>
    <row r="11" spans="1:6" ht="15">
      <c r="A11" s="60" t="s">
        <v>2</v>
      </c>
      <c r="B11" s="44">
        <f>SUM(B12:B68)</f>
        <v>403055</v>
      </c>
      <c r="C11" s="44">
        <f>SUM(C12:C68)</f>
        <v>60799</v>
      </c>
      <c r="D11" s="44">
        <f>SUM(D12:D68)</f>
        <v>144038</v>
      </c>
      <c r="E11" s="44">
        <f>SUM(E12:E68)</f>
        <v>90835</v>
      </c>
      <c r="F11" s="44">
        <f>SUM(F12:F68)</f>
        <v>107383</v>
      </c>
    </row>
    <row r="12" spans="1:6" ht="15">
      <c r="A12" s="60" t="s">
        <v>3</v>
      </c>
      <c r="B12" s="65">
        <v>8901</v>
      </c>
      <c r="C12" s="65">
        <v>2163</v>
      </c>
      <c r="D12" s="65">
        <v>3053</v>
      </c>
      <c r="E12" s="65">
        <v>2627</v>
      </c>
      <c r="F12" s="66">
        <v>1058</v>
      </c>
    </row>
    <row r="13" spans="1:6" ht="15">
      <c r="A13" s="60" t="s">
        <v>4</v>
      </c>
      <c r="B13" s="65">
        <v>4223</v>
      </c>
      <c r="C13" s="65">
        <v>438</v>
      </c>
      <c r="D13" s="65">
        <v>1624</v>
      </c>
      <c r="E13" s="65">
        <v>923</v>
      </c>
      <c r="F13" s="66">
        <v>1238</v>
      </c>
    </row>
    <row r="14" spans="1:6" ht="15">
      <c r="A14" s="60" t="s">
        <v>5</v>
      </c>
      <c r="B14" s="65">
        <v>9480</v>
      </c>
      <c r="C14" s="65">
        <v>1485</v>
      </c>
      <c r="D14" s="65">
        <v>3320</v>
      </c>
      <c r="E14" s="65">
        <v>2522</v>
      </c>
      <c r="F14" s="66">
        <v>2153</v>
      </c>
    </row>
    <row r="15" spans="1:6" ht="15">
      <c r="A15" s="60" t="s">
        <v>6</v>
      </c>
      <c r="B15" s="65">
        <v>7105</v>
      </c>
      <c r="C15" s="65">
        <v>442</v>
      </c>
      <c r="D15" s="65">
        <v>3276</v>
      </c>
      <c r="E15" s="65">
        <v>926</v>
      </c>
      <c r="F15" s="66">
        <v>2461</v>
      </c>
    </row>
    <row r="16" spans="1:6" ht="15">
      <c r="A16" s="60" t="s">
        <v>7</v>
      </c>
      <c r="B16" s="65">
        <v>4233</v>
      </c>
      <c r="C16" s="65">
        <v>262</v>
      </c>
      <c r="D16" s="65">
        <v>1877</v>
      </c>
      <c r="E16" s="65">
        <v>952</v>
      </c>
      <c r="F16" s="66">
        <v>1142</v>
      </c>
    </row>
    <row r="17" spans="1:6" ht="15">
      <c r="A17" s="60" t="s">
        <v>8</v>
      </c>
      <c r="B17" s="65">
        <v>10581</v>
      </c>
      <c r="C17" s="65">
        <v>1143</v>
      </c>
      <c r="D17" s="65">
        <v>4656</v>
      </c>
      <c r="E17" s="65">
        <v>1763</v>
      </c>
      <c r="F17" s="66">
        <v>3019</v>
      </c>
    </row>
    <row r="18" spans="1:6" ht="15">
      <c r="A18" s="60" t="s">
        <v>9</v>
      </c>
      <c r="B18" s="65">
        <v>4318</v>
      </c>
      <c r="C18" s="65">
        <v>534</v>
      </c>
      <c r="D18" s="65">
        <v>1808</v>
      </c>
      <c r="E18" s="65">
        <v>1037</v>
      </c>
      <c r="F18" s="66">
        <v>939</v>
      </c>
    </row>
    <row r="19" spans="1:6" ht="15">
      <c r="A19" s="60" t="s">
        <v>10</v>
      </c>
      <c r="B19" s="65">
        <v>3290</v>
      </c>
      <c r="C19" s="65">
        <v>279</v>
      </c>
      <c r="D19" s="65">
        <v>1428</v>
      </c>
      <c r="E19" s="65">
        <v>816</v>
      </c>
      <c r="F19" s="66">
        <v>767</v>
      </c>
    </row>
    <row r="20" spans="1:6" ht="15">
      <c r="A20" s="60" t="s">
        <v>11</v>
      </c>
      <c r="B20" s="65">
        <v>5046</v>
      </c>
      <c r="C20" s="65">
        <v>364</v>
      </c>
      <c r="D20" s="65">
        <v>1964</v>
      </c>
      <c r="E20" s="65">
        <v>1465</v>
      </c>
      <c r="F20" s="66">
        <v>1253</v>
      </c>
    </row>
    <row r="21" spans="1:6" ht="15">
      <c r="A21" s="60" t="s">
        <v>12</v>
      </c>
      <c r="B21" s="65">
        <v>2349</v>
      </c>
      <c r="C21" s="65">
        <v>282</v>
      </c>
      <c r="D21" s="65">
        <v>1000</v>
      </c>
      <c r="E21" s="65">
        <v>573</v>
      </c>
      <c r="F21" s="66">
        <v>494</v>
      </c>
    </row>
    <row r="22" spans="1:6" ht="15">
      <c r="A22" s="60" t="s">
        <v>13</v>
      </c>
      <c r="B22" s="65">
        <v>2778</v>
      </c>
      <c r="C22" s="65">
        <v>318</v>
      </c>
      <c r="D22" s="65">
        <v>1108</v>
      </c>
      <c r="E22" s="65">
        <v>660</v>
      </c>
      <c r="F22" s="66">
        <v>692</v>
      </c>
    </row>
    <row r="23" spans="1:6" ht="15">
      <c r="A23" s="60" t="s">
        <v>14</v>
      </c>
      <c r="B23" s="65">
        <v>2939</v>
      </c>
      <c r="C23" s="65">
        <v>186</v>
      </c>
      <c r="D23" s="65">
        <v>1301</v>
      </c>
      <c r="E23" s="65">
        <v>666</v>
      </c>
      <c r="F23" s="66">
        <v>786</v>
      </c>
    </row>
    <row r="24" spans="1:6" ht="15">
      <c r="A24" s="60" t="s">
        <v>15</v>
      </c>
      <c r="B24" s="65">
        <v>4302</v>
      </c>
      <c r="C24" s="65">
        <v>742</v>
      </c>
      <c r="D24" s="65">
        <v>1305</v>
      </c>
      <c r="E24" s="65">
        <v>1442</v>
      </c>
      <c r="F24" s="66">
        <v>813</v>
      </c>
    </row>
    <row r="25" spans="1:6" ht="15">
      <c r="A25" s="60" t="s">
        <v>16</v>
      </c>
      <c r="B25" s="65">
        <v>78562</v>
      </c>
      <c r="C25" s="65">
        <v>9922</v>
      </c>
      <c r="D25" s="65">
        <v>24114</v>
      </c>
      <c r="E25" s="65">
        <v>14492</v>
      </c>
      <c r="F25" s="66">
        <v>30034</v>
      </c>
    </row>
    <row r="26" spans="1:6" ht="15">
      <c r="A26" s="60" t="s">
        <v>17</v>
      </c>
      <c r="B26" s="65">
        <v>2192</v>
      </c>
      <c r="C26" s="65">
        <v>123</v>
      </c>
      <c r="D26" s="65">
        <v>1135</v>
      </c>
      <c r="E26" s="65">
        <v>555</v>
      </c>
      <c r="F26" s="66">
        <v>379</v>
      </c>
    </row>
    <row r="27" spans="1:6" ht="15">
      <c r="A27" s="60" t="s">
        <v>18</v>
      </c>
      <c r="B27" s="65">
        <v>3721</v>
      </c>
      <c r="C27" s="65">
        <v>278</v>
      </c>
      <c r="D27" s="65">
        <v>1836</v>
      </c>
      <c r="E27" s="65">
        <v>723</v>
      </c>
      <c r="F27" s="66">
        <v>884</v>
      </c>
    </row>
    <row r="28" spans="1:6" ht="15">
      <c r="A28" s="60" t="s">
        <v>19</v>
      </c>
      <c r="B28" s="65">
        <v>4387</v>
      </c>
      <c r="C28" s="65">
        <v>358</v>
      </c>
      <c r="D28" s="65">
        <v>1873</v>
      </c>
      <c r="E28" s="65">
        <v>787</v>
      </c>
      <c r="F28" s="66">
        <v>1369</v>
      </c>
    </row>
    <row r="29" spans="1:6" ht="15">
      <c r="A29" s="60" t="s">
        <v>20</v>
      </c>
      <c r="B29" s="65">
        <v>2415</v>
      </c>
      <c r="C29" s="65">
        <v>249</v>
      </c>
      <c r="D29" s="65">
        <v>1000</v>
      </c>
      <c r="E29" s="65">
        <v>598</v>
      </c>
      <c r="F29" s="66">
        <v>568</v>
      </c>
    </row>
    <row r="30" spans="1:6" ht="15">
      <c r="A30" s="60" t="s">
        <v>21</v>
      </c>
      <c r="B30" s="65">
        <v>2837</v>
      </c>
      <c r="C30" s="65">
        <v>251</v>
      </c>
      <c r="D30" s="65">
        <v>1234</v>
      </c>
      <c r="E30" s="65">
        <v>546</v>
      </c>
      <c r="F30" s="66">
        <v>806</v>
      </c>
    </row>
    <row r="31" spans="1:6" ht="15">
      <c r="A31" s="60" t="s">
        <v>22</v>
      </c>
      <c r="B31" s="65">
        <v>246</v>
      </c>
      <c r="C31" s="65">
        <v>7</v>
      </c>
      <c r="D31" s="65">
        <v>178</v>
      </c>
      <c r="E31" s="65">
        <v>33</v>
      </c>
      <c r="F31" s="66">
        <v>28</v>
      </c>
    </row>
    <row r="32" spans="1:6" ht="15">
      <c r="A32" s="60" t="s">
        <v>23</v>
      </c>
      <c r="B32" s="65">
        <v>3932</v>
      </c>
      <c r="C32" s="65">
        <v>218</v>
      </c>
      <c r="D32" s="65">
        <v>2092</v>
      </c>
      <c r="E32" s="65">
        <v>885</v>
      </c>
      <c r="F32" s="66">
        <v>737</v>
      </c>
    </row>
    <row r="33" spans="1:6" ht="15">
      <c r="A33" s="60" t="s">
        <v>24</v>
      </c>
      <c r="B33" s="65">
        <v>6562</v>
      </c>
      <c r="C33" s="65">
        <v>696</v>
      </c>
      <c r="D33" s="65">
        <v>3086</v>
      </c>
      <c r="E33" s="65">
        <v>1216</v>
      </c>
      <c r="F33" s="66">
        <v>1564</v>
      </c>
    </row>
    <row r="34" spans="1:6" ht="15">
      <c r="A34" s="60" t="s">
        <v>25</v>
      </c>
      <c r="B34" s="65">
        <v>1644</v>
      </c>
      <c r="C34" s="65">
        <v>102</v>
      </c>
      <c r="D34" s="65">
        <v>843</v>
      </c>
      <c r="E34" s="65">
        <v>357</v>
      </c>
      <c r="F34" s="66">
        <v>342</v>
      </c>
    </row>
    <row r="35" spans="1:6" ht="15">
      <c r="A35" s="60" t="s">
        <v>26</v>
      </c>
      <c r="B35" s="65">
        <v>3187</v>
      </c>
      <c r="C35" s="65">
        <v>339</v>
      </c>
      <c r="D35" s="65">
        <v>1148</v>
      </c>
      <c r="E35" s="65">
        <v>699</v>
      </c>
      <c r="F35" s="66">
        <v>1001</v>
      </c>
    </row>
    <row r="36" spans="1:6" ht="15">
      <c r="A36" s="60" t="s">
        <v>27</v>
      </c>
      <c r="B36" s="65">
        <v>2653</v>
      </c>
      <c r="C36" s="65">
        <v>181</v>
      </c>
      <c r="D36" s="65">
        <v>1186</v>
      </c>
      <c r="E36" s="65">
        <v>680</v>
      </c>
      <c r="F36" s="66">
        <v>606</v>
      </c>
    </row>
    <row r="37" spans="1:6" ht="15">
      <c r="A37" s="60" t="s">
        <v>28</v>
      </c>
      <c r="B37" s="65">
        <v>30937</v>
      </c>
      <c r="C37" s="65">
        <v>9206</v>
      </c>
      <c r="D37" s="65">
        <v>8345</v>
      </c>
      <c r="E37" s="65">
        <v>6883</v>
      </c>
      <c r="F37" s="66">
        <v>6503</v>
      </c>
    </row>
    <row r="38" spans="1:6" ht="15">
      <c r="A38" s="60" t="s">
        <v>29</v>
      </c>
      <c r="B38" s="65">
        <v>3605</v>
      </c>
      <c r="C38" s="65">
        <v>244</v>
      </c>
      <c r="D38" s="65">
        <v>1428</v>
      </c>
      <c r="E38" s="65">
        <v>976</v>
      </c>
      <c r="F38" s="66">
        <v>957</v>
      </c>
    </row>
    <row r="39" spans="1:6" ht="15">
      <c r="A39" s="60" t="s">
        <v>30</v>
      </c>
      <c r="B39" s="65">
        <v>8186</v>
      </c>
      <c r="C39" s="65">
        <v>3150</v>
      </c>
      <c r="D39" s="65">
        <v>1993</v>
      </c>
      <c r="E39" s="65">
        <v>2394</v>
      </c>
      <c r="F39" s="66">
        <v>649</v>
      </c>
    </row>
    <row r="40" spans="1:6" ht="15">
      <c r="A40" s="60" t="s">
        <v>31</v>
      </c>
      <c r="B40" s="65">
        <v>12508</v>
      </c>
      <c r="C40" s="65">
        <v>1451</v>
      </c>
      <c r="D40" s="65">
        <v>4804</v>
      </c>
      <c r="E40" s="65">
        <v>2250</v>
      </c>
      <c r="F40" s="66">
        <v>4003</v>
      </c>
    </row>
    <row r="41" spans="1:6" ht="15">
      <c r="A41" s="60" t="s">
        <v>32</v>
      </c>
      <c r="B41" s="65">
        <v>16356</v>
      </c>
      <c r="C41" s="65">
        <v>1615</v>
      </c>
      <c r="D41" s="65">
        <v>6012</v>
      </c>
      <c r="E41" s="65">
        <v>4014</v>
      </c>
      <c r="F41" s="66">
        <v>4715</v>
      </c>
    </row>
    <row r="42" spans="1:6" ht="15">
      <c r="A42" s="60" t="s">
        <v>33</v>
      </c>
      <c r="B42" s="65">
        <v>19600</v>
      </c>
      <c r="C42" s="65">
        <v>4378</v>
      </c>
      <c r="D42" s="65">
        <v>6870</v>
      </c>
      <c r="E42" s="65">
        <v>4190</v>
      </c>
      <c r="F42" s="66">
        <v>4162</v>
      </c>
    </row>
    <row r="43" spans="1:6" ht="15">
      <c r="A43" s="60" t="s">
        <v>34</v>
      </c>
      <c r="B43" s="65">
        <v>3052</v>
      </c>
      <c r="C43" s="65">
        <v>394</v>
      </c>
      <c r="D43" s="65">
        <v>1262</v>
      </c>
      <c r="E43" s="65">
        <v>699</v>
      </c>
      <c r="F43" s="66">
        <v>697</v>
      </c>
    </row>
    <row r="44" spans="1:6" ht="15">
      <c r="A44" s="60" t="s">
        <v>35</v>
      </c>
      <c r="B44" s="65">
        <v>8089</v>
      </c>
      <c r="C44" s="65">
        <v>1847</v>
      </c>
      <c r="D44" s="65">
        <v>1711</v>
      </c>
      <c r="E44" s="65">
        <v>2708</v>
      </c>
      <c r="F44" s="66">
        <v>1823</v>
      </c>
    </row>
    <row r="45" spans="1:6" ht="15">
      <c r="A45" s="60" t="s">
        <v>36</v>
      </c>
      <c r="B45" s="65">
        <v>2337</v>
      </c>
      <c r="C45" s="65">
        <v>220</v>
      </c>
      <c r="D45" s="65">
        <v>1482</v>
      </c>
      <c r="E45" s="66">
        <v>0</v>
      </c>
      <c r="F45" s="66">
        <v>635</v>
      </c>
    </row>
    <row r="46" spans="1:6" ht="15">
      <c r="A46" s="60" t="s">
        <v>60</v>
      </c>
      <c r="B46" s="65">
        <v>6956</v>
      </c>
      <c r="C46" s="65">
        <v>856</v>
      </c>
      <c r="D46" s="65">
        <v>2763</v>
      </c>
      <c r="E46" s="65">
        <v>1381</v>
      </c>
      <c r="F46" s="66">
        <v>1956</v>
      </c>
    </row>
    <row r="47" spans="1:6" ht="15">
      <c r="A47" s="60" t="s">
        <v>37</v>
      </c>
      <c r="B47" s="65">
        <v>3081</v>
      </c>
      <c r="C47" s="65">
        <v>169</v>
      </c>
      <c r="D47" s="65">
        <v>1314</v>
      </c>
      <c r="E47" s="65">
        <v>763</v>
      </c>
      <c r="F47" s="66">
        <v>835</v>
      </c>
    </row>
    <row r="48" spans="1:6" ht="15">
      <c r="A48" s="60" t="s">
        <v>38</v>
      </c>
      <c r="B48" s="65">
        <v>540</v>
      </c>
      <c r="C48" s="65">
        <v>47</v>
      </c>
      <c r="D48" s="65">
        <v>253</v>
      </c>
      <c r="E48" s="65">
        <v>180</v>
      </c>
      <c r="F48" s="66">
        <v>60</v>
      </c>
    </row>
    <row r="49" spans="1:6" ht="15">
      <c r="A49" s="60" t="s">
        <v>39</v>
      </c>
      <c r="B49" s="65">
        <v>6484</v>
      </c>
      <c r="C49" s="65">
        <v>584</v>
      </c>
      <c r="D49" s="65">
        <v>1875</v>
      </c>
      <c r="E49" s="65">
        <v>1676</v>
      </c>
      <c r="F49" s="66">
        <v>2349</v>
      </c>
    </row>
    <row r="50" spans="1:6" ht="15">
      <c r="A50" s="60" t="s">
        <v>40</v>
      </c>
      <c r="B50" s="65">
        <v>3975</v>
      </c>
      <c r="C50" s="65">
        <v>910</v>
      </c>
      <c r="D50" s="65">
        <v>1173</v>
      </c>
      <c r="E50" s="65">
        <v>1159</v>
      </c>
      <c r="F50" s="66">
        <v>733</v>
      </c>
    </row>
    <row r="51" spans="1:6" ht="15">
      <c r="A51" s="60" t="s">
        <v>41</v>
      </c>
      <c r="B51" s="65">
        <v>6900</v>
      </c>
      <c r="C51" s="65">
        <v>707</v>
      </c>
      <c r="D51" s="65">
        <v>2844</v>
      </c>
      <c r="E51" s="65">
        <v>1356</v>
      </c>
      <c r="F51" s="66">
        <v>1993</v>
      </c>
    </row>
    <row r="52" spans="1:6" ht="15">
      <c r="A52" s="60" t="s">
        <v>42</v>
      </c>
      <c r="B52" s="65">
        <v>5229</v>
      </c>
      <c r="C52" s="65">
        <v>251</v>
      </c>
      <c r="D52" s="65">
        <v>2094</v>
      </c>
      <c r="E52" s="65">
        <v>1340</v>
      </c>
      <c r="F52" s="66">
        <v>1544</v>
      </c>
    </row>
    <row r="53" spans="1:6" ht="15">
      <c r="A53" s="60" t="s">
        <v>43</v>
      </c>
      <c r="B53" s="65">
        <v>6852</v>
      </c>
      <c r="C53" s="65">
        <v>1019</v>
      </c>
      <c r="D53" s="65">
        <v>2547</v>
      </c>
      <c r="E53" s="65">
        <v>1491</v>
      </c>
      <c r="F53" s="66">
        <v>1795</v>
      </c>
    </row>
    <row r="54" spans="1:6" ht="15">
      <c r="A54" s="60" t="s">
        <v>44</v>
      </c>
      <c r="B54" s="65">
        <v>1744</v>
      </c>
      <c r="C54" s="65">
        <v>114</v>
      </c>
      <c r="D54" s="65">
        <v>785</v>
      </c>
      <c r="E54" s="65">
        <v>389</v>
      </c>
      <c r="F54" s="66">
        <v>456</v>
      </c>
    </row>
    <row r="55" spans="1:6" ht="15">
      <c r="A55" s="60" t="s">
        <v>45</v>
      </c>
      <c r="B55" s="65">
        <v>945</v>
      </c>
      <c r="C55" s="65">
        <v>71</v>
      </c>
      <c r="D55" s="65">
        <v>467</v>
      </c>
      <c r="E55" s="65">
        <v>210</v>
      </c>
      <c r="F55" s="66">
        <v>197</v>
      </c>
    </row>
    <row r="56" spans="1:6" ht="15">
      <c r="A56" s="60" t="s">
        <v>46</v>
      </c>
      <c r="B56" s="65">
        <v>815</v>
      </c>
      <c r="C56" s="65">
        <v>126</v>
      </c>
      <c r="D56" s="65">
        <v>423</v>
      </c>
      <c r="E56" s="65">
        <v>225</v>
      </c>
      <c r="F56" s="66">
        <v>41</v>
      </c>
    </row>
    <row r="57" spans="1:6" ht="15">
      <c r="A57" s="60" t="s">
        <v>47</v>
      </c>
      <c r="B57" s="65">
        <v>7189</v>
      </c>
      <c r="C57" s="65">
        <v>688</v>
      </c>
      <c r="D57" s="65">
        <v>3048</v>
      </c>
      <c r="E57" s="65">
        <v>1117</v>
      </c>
      <c r="F57" s="66">
        <v>2336</v>
      </c>
    </row>
    <row r="58" spans="1:6" ht="15">
      <c r="A58" s="60" t="s">
        <v>48</v>
      </c>
      <c r="B58" s="65">
        <v>25169</v>
      </c>
      <c r="C58" s="65">
        <v>4451</v>
      </c>
      <c r="D58" s="65">
        <v>6532</v>
      </c>
      <c r="E58" s="65">
        <v>7746</v>
      </c>
      <c r="F58" s="66">
        <v>6440</v>
      </c>
    </row>
    <row r="59" spans="1:6" ht="15">
      <c r="A59" s="60" t="s">
        <v>49</v>
      </c>
      <c r="B59" s="65">
        <v>4120</v>
      </c>
      <c r="C59" s="65">
        <v>405</v>
      </c>
      <c r="D59" s="65">
        <v>1622</v>
      </c>
      <c r="E59" s="65">
        <v>879</v>
      </c>
      <c r="F59" s="66">
        <v>1214</v>
      </c>
    </row>
    <row r="60" spans="1:6" ht="15">
      <c r="A60" s="60" t="s">
        <v>50</v>
      </c>
      <c r="B60" s="65">
        <v>2325</v>
      </c>
      <c r="C60" s="65">
        <v>263</v>
      </c>
      <c r="D60" s="65">
        <v>1083</v>
      </c>
      <c r="E60" s="65">
        <v>457</v>
      </c>
      <c r="F60" s="66">
        <v>522</v>
      </c>
    </row>
    <row r="61" spans="1:6" ht="15">
      <c r="A61" s="60" t="s">
        <v>51</v>
      </c>
      <c r="B61" s="65">
        <v>2863</v>
      </c>
      <c r="C61" s="65">
        <v>329</v>
      </c>
      <c r="D61" s="65">
        <v>1165</v>
      </c>
      <c r="E61" s="65">
        <v>647</v>
      </c>
      <c r="F61" s="66">
        <v>722</v>
      </c>
    </row>
    <row r="62" spans="1:6" ht="15">
      <c r="A62" s="60" t="s">
        <v>52</v>
      </c>
      <c r="B62" s="65">
        <v>6328</v>
      </c>
      <c r="C62" s="65">
        <v>866</v>
      </c>
      <c r="D62" s="65">
        <v>2454</v>
      </c>
      <c r="E62" s="65">
        <v>1634</v>
      </c>
      <c r="F62" s="66">
        <v>1374</v>
      </c>
    </row>
    <row r="63" spans="1:6" ht="15">
      <c r="A63" s="60" t="s">
        <v>53</v>
      </c>
      <c r="B63" s="65">
        <v>2986</v>
      </c>
      <c r="C63" s="65">
        <v>41</v>
      </c>
      <c r="D63" s="65">
        <v>2254</v>
      </c>
      <c r="E63" s="66">
        <v>0</v>
      </c>
      <c r="F63" s="66">
        <v>691</v>
      </c>
    </row>
    <row r="64" spans="1:6" ht="15">
      <c r="A64" s="60" t="s">
        <v>54</v>
      </c>
      <c r="B64" s="65">
        <v>3439</v>
      </c>
      <c r="C64" s="65">
        <v>367</v>
      </c>
      <c r="D64" s="65">
        <v>1615</v>
      </c>
      <c r="E64" s="65">
        <v>619</v>
      </c>
      <c r="F64" s="66">
        <v>838</v>
      </c>
    </row>
    <row r="65" spans="1:6" ht="15">
      <c r="A65" s="60" t="s">
        <v>55</v>
      </c>
      <c r="B65" s="65">
        <v>3591</v>
      </c>
      <c r="C65" s="65">
        <v>546</v>
      </c>
      <c r="D65" s="65">
        <v>1343</v>
      </c>
      <c r="E65" s="65">
        <v>832</v>
      </c>
      <c r="F65" s="66">
        <v>870</v>
      </c>
    </row>
    <row r="66" spans="1:6" ht="15">
      <c r="A66" s="60" t="s">
        <v>56</v>
      </c>
      <c r="B66" s="65">
        <v>11751</v>
      </c>
      <c r="C66" s="65">
        <v>3930</v>
      </c>
      <c r="D66" s="65">
        <v>3568</v>
      </c>
      <c r="E66" s="65">
        <v>3975</v>
      </c>
      <c r="F66" s="66">
        <v>278</v>
      </c>
    </row>
    <row r="67" spans="1:6" ht="15">
      <c r="A67" s="60" t="s">
        <v>57</v>
      </c>
      <c r="B67" s="65">
        <v>1978</v>
      </c>
      <c r="C67" s="65">
        <v>119</v>
      </c>
      <c r="D67" s="65">
        <v>953</v>
      </c>
      <c r="E67" s="65">
        <v>381</v>
      </c>
      <c r="F67" s="66">
        <v>525</v>
      </c>
    </row>
    <row r="68" spans="1:6" ht="15">
      <c r="A68" s="60" t="s">
        <v>58</v>
      </c>
      <c r="B68" s="67">
        <v>1242</v>
      </c>
      <c r="C68" s="67">
        <v>73</v>
      </c>
      <c r="D68" s="67">
        <v>511</v>
      </c>
      <c r="E68" s="67">
        <v>321</v>
      </c>
      <c r="F68" s="72">
        <v>337</v>
      </c>
    </row>
    <row r="69" spans="1:6" ht="15">
      <c r="A69" s="68"/>
      <c r="B69" s="69"/>
      <c r="C69" s="69"/>
      <c r="D69" s="69"/>
      <c r="E69" s="69"/>
      <c r="F69" s="69"/>
    </row>
    <row r="70" spans="1:6" ht="15">
      <c r="A70" s="60" t="s">
        <v>84</v>
      </c>
      <c r="B70" s="44"/>
      <c r="C70" s="44"/>
      <c r="D70" s="44"/>
      <c r="E70" s="44"/>
      <c r="F70" s="44"/>
    </row>
    <row r="71" spans="1:6" ht="15">
      <c r="A71" s="60"/>
      <c r="B71" s="44"/>
      <c r="C71" s="44"/>
      <c r="D71" s="44"/>
      <c r="E71" s="44"/>
      <c r="F71" s="44"/>
    </row>
    <row r="72" spans="1:6" ht="15">
      <c r="A72" s="60" t="s">
        <v>94</v>
      </c>
      <c r="B72" s="44"/>
      <c r="C72" s="44"/>
      <c r="D72" s="44"/>
      <c r="E72" s="44"/>
      <c r="F72" s="44"/>
    </row>
    <row r="73" spans="1:6" ht="15">
      <c r="A73" s="60"/>
      <c r="B73" s="44"/>
      <c r="C73" s="44"/>
      <c r="D73" s="44"/>
      <c r="E73" s="44"/>
      <c r="F73" s="44"/>
    </row>
    <row r="74" spans="1:6" ht="15">
      <c r="A74" s="60" t="s">
        <v>62</v>
      </c>
      <c r="B74" s="44"/>
      <c r="C74" s="44"/>
      <c r="D74" s="44"/>
      <c r="E74" s="44"/>
      <c r="F74" s="44"/>
    </row>
    <row r="75" spans="1:6" ht="15">
      <c r="A75" s="60"/>
      <c r="B75" s="44"/>
      <c r="C75" s="44"/>
      <c r="D75" s="44"/>
      <c r="E75" s="44"/>
      <c r="F75" s="44"/>
    </row>
    <row r="76" spans="1:6" ht="15">
      <c r="A76" s="60" t="s">
        <v>87</v>
      </c>
      <c r="B76" s="44"/>
      <c r="C76" s="44"/>
      <c r="D76" s="44"/>
      <c r="E76" s="44"/>
      <c r="F76" s="44"/>
    </row>
    <row r="77" spans="1:6" ht="15">
      <c r="A77" s="60"/>
      <c r="B77" s="44"/>
      <c r="C77" s="44"/>
      <c r="D77" s="44"/>
      <c r="E77" s="44"/>
      <c r="F77" s="44"/>
    </row>
    <row r="78" spans="1:6" ht="15">
      <c r="A78" s="60"/>
      <c r="B78" s="44"/>
      <c r="C78" s="44"/>
      <c r="D78" s="44"/>
      <c r="E78" s="44"/>
      <c r="F78" s="44"/>
    </row>
    <row r="79" spans="1:6" ht="15">
      <c r="A79" s="60"/>
      <c r="B79" s="44"/>
      <c r="C79" s="44"/>
      <c r="D79" s="44"/>
      <c r="E79" s="44"/>
      <c r="F79" s="44"/>
    </row>
    <row r="80" spans="1:6" ht="15">
      <c r="A80" s="60"/>
      <c r="B80" s="44"/>
      <c r="C80" s="44"/>
      <c r="D80" s="44"/>
      <c r="E80" s="44"/>
      <c r="F80" s="44"/>
    </row>
    <row r="81" spans="1:6" ht="15">
      <c r="A81" s="60"/>
      <c r="B81" s="44"/>
      <c r="C81" s="44"/>
      <c r="D81" s="44"/>
      <c r="E81" s="44"/>
      <c r="F81" s="44"/>
    </row>
    <row r="82" spans="1:7" ht="15">
      <c r="A82" s="60"/>
      <c r="B82" s="44"/>
      <c r="C82" s="44"/>
      <c r="D82" s="44"/>
      <c r="E82" s="44"/>
      <c r="F82" s="44"/>
      <c r="G82" s="44"/>
    </row>
    <row r="83" spans="1:7" ht="15">
      <c r="A83" s="60"/>
      <c r="B83" s="44"/>
      <c r="C83" s="44"/>
      <c r="D83" s="44"/>
      <c r="E83" s="44"/>
      <c r="F83" s="44"/>
      <c r="G83" s="44"/>
    </row>
    <row r="84" spans="1:7" ht="15">
      <c r="A84" s="60"/>
      <c r="B84" s="44"/>
      <c r="C84" s="44"/>
      <c r="D84" s="44"/>
      <c r="E84" s="44"/>
      <c r="F84" s="44"/>
      <c r="G84" s="44"/>
    </row>
    <row r="85" spans="1:7" ht="15">
      <c r="A85" s="60"/>
      <c r="B85" s="44"/>
      <c r="C85" s="44"/>
      <c r="D85" s="44"/>
      <c r="E85" s="44"/>
      <c r="F85" s="44"/>
      <c r="G85" s="44"/>
    </row>
    <row r="86" spans="1:7" ht="15">
      <c r="A86" s="60"/>
      <c r="B86" s="44"/>
      <c r="C86" s="44"/>
      <c r="D86" s="44"/>
      <c r="E86" s="44"/>
      <c r="F86" s="44"/>
      <c r="G86" s="44"/>
    </row>
    <row r="87" spans="1:7" ht="15">
      <c r="A87" s="60"/>
      <c r="B87" s="44"/>
      <c r="C87" s="44"/>
      <c r="D87" s="44"/>
      <c r="E87" s="44"/>
      <c r="F87" s="44"/>
      <c r="G87" s="44"/>
    </row>
    <row r="88" spans="1:7" ht="15">
      <c r="A88" s="60"/>
      <c r="B88" s="44"/>
      <c r="C88" s="44"/>
      <c r="D88" s="44"/>
      <c r="E88" s="44"/>
      <c r="F88" s="44"/>
      <c r="G88" s="44"/>
    </row>
    <row r="89" spans="1:7" ht="15">
      <c r="A89" s="60"/>
      <c r="B89" s="44"/>
      <c r="C89" s="44"/>
      <c r="D89" s="44"/>
      <c r="E89" s="44"/>
      <c r="F89" s="44"/>
      <c r="G89" s="44"/>
    </row>
    <row r="90" spans="1:7" ht="15">
      <c r="A90" s="60"/>
      <c r="B90" s="44"/>
      <c r="C90" s="44"/>
      <c r="D90" s="44"/>
      <c r="E90" s="44"/>
      <c r="F90" s="44"/>
      <c r="G90" s="44"/>
    </row>
    <row r="91" spans="1:7" ht="15">
      <c r="A91" s="60"/>
      <c r="B91" s="44"/>
      <c r="C91" s="44"/>
      <c r="D91" s="44"/>
      <c r="E91" s="44"/>
      <c r="F91" s="44"/>
      <c r="G91" s="44"/>
    </row>
    <row r="92" spans="1:7" ht="15">
      <c r="A92" s="60"/>
      <c r="B92" s="44"/>
      <c r="C92" s="44"/>
      <c r="D92" s="44"/>
      <c r="E92" s="44"/>
      <c r="F92" s="44"/>
      <c r="G92" s="44"/>
    </row>
    <row r="93" spans="1:7" ht="15">
      <c r="A93" s="60"/>
      <c r="B93" s="44"/>
      <c r="C93" s="44"/>
      <c r="D93" s="44"/>
      <c r="E93" s="44"/>
      <c r="F93" s="44"/>
      <c r="G93" s="44"/>
    </row>
    <row r="94" spans="1:7" ht="15">
      <c r="A94" s="60"/>
      <c r="B94" s="44"/>
      <c r="C94" s="44"/>
      <c r="D94" s="44"/>
      <c r="E94" s="44"/>
      <c r="F94" s="44"/>
      <c r="G94" s="44"/>
    </row>
    <row r="95" spans="1:7" ht="15">
      <c r="A95" s="60"/>
      <c r="B95" s="44"/>
      <c r="C95" s="44"/>
      <c r="D95" s="44"/>
      <c r="E95" s="44"/>
      <c r="F95" s="44"/>
      <c r="G95" s="44"/>
    </row>
    <row r="96" spans="1:7" ht="15">
      <c r="A96" s="60"/>
      <c r="B96" s="44"/>
      <c r="C96" s="44"/>
      <c r="D96" s="44"/>
      <c r="E96" s="44"/>
      <c r="F96" s="44"/>
      <c r="G96" s="44"/>
    </row>
    <row r="97" spans="1:7" ht="15">
      <c r="A97" s="60"/>
      <c r="B97" s="44"/>
      <c r="C97" s="44"/>
      <c r="D97" s="44"/>
      <c r="E97" s="44"/>
      <c r="F97" s="44"/>
      <c r="G97" s="44"/>
    </row>
    <row r="98" spans="1:7" ht="15">
      <c r="A98" s="60"/>
      <c r="B98" s="44"/>
      <c r="C98" s="44"/>
      <c r="D98" s="44"/>
      <c r="E98" s="44"/>
      <c r="F98" s="44"/>
      <c r="G98" s="44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102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45.7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95</v>
      </c>
      <c r="F5" s="13" t="s">
        <v>101</v>
      </c>
    </row>
    <row r="6" spans="1:6" ht="15">
      <c r="A6" s="8"/>
      <c r="B6" s="8"/>
      <c r="C6" s="14"/>
      <c r="D6" s="15"/>
      <c r="E6" s="14"/>
      <c r="F6" s="8"/>
    </row>
    <row r="7" spans="1:6" ht="15">
      <c r="A7" s="73" t="s">
        <v>0</v>
      </c>
      <c r="B7" s="74">
        <v>718797</v>
      </c>
      <c r="C7" s="74">
        <v>230805</v>
      </c>
      <c r="D7" s="74">
        <v>335516</v>
      </c>
      <c r="E7" s="74">
        <v>34463</v>
      </c>
      <c r="F7" s="74">
        <v>118013</v>
      </c>
    </row>
    <row r="8" spans="1:6" ht="15">
      <c r="A8" s="73"/>
      <c r="B8" s="74"/>
      <c r="C8" s="74"/>
      <c r="D8" s="74"/>
      <c r="E8" s="74"/>
      <c r="F8" s="74"/>
    </row>
    <row r="9" spans="1:6" ht="15">
      <c r="A9" s="73" t="s">
        <v>1</v>
      </c>
      <c r="B9" s="74">
        <v>347717</v>
      </c>
      <c r="C9" s="74">
        <v>160550</v>
      </c>
      <c r="D9" s="75" t="s">
        <v>96</v>
      </c>
      <c r="E9" s="74">
        <v>34463</v>
      </c>
      <c r="F9" s="74">
        <v>3054</v>
      </c>
    </row>
    <row r="10" spans="1:6" ht="15">
      <c r="A10" s="73"/>
      <c r="B10" s="74"/>
      <c r="C10" s="74"/>
      <c r="D10" s="74"/>
      <c r="E10" s="74"/>
      <c r="F10" s="74"/>
    </row>
    <row r="11" spans="1:6" ht="15">
      <c r="A11" s="73" t="s">
        <v>2</v>
      </c>
      <c r="B11" s="74">
        <v>371080</v>
      </c>
      <c r="C11" s="74">
        <v>70255</v>
      </c>
      <c r="D11" s="74">
        <v>185866</v>
      </c>
      <c r="E11" s="75">
        <v>0</v>
      </c>
      <c r="F11" s="74">
        <v>114959</v>
      </c>
    </row>
    <row r="12" spans="1:6" ht="15">
      <c r="A12" s="73" t="s">
        <v>3</v>
      </c>
      <c r="B12" s="74">
        <v>7964</v>
      </c>
      <c r="C12" s="74">
        <v>2453</v>
      </c>
      <c r="D12" s="74">
        <v>4013</v>
      </c>
      <c r="E12" s="75">
        <v>0</v>
      </c>
      <c r="F12" s="74">
        <v>1498</v>
      </c>
    </row>
    <row r="13" spans="1:6" ht="15">
      <c r="A13" s="73" t="s">
        <v>4</v>
      </c>
      <c r="B13" s="74">
        <v>3818</v>
      </c>
      <c r="C13" s="74">
        <v>537</v>
      </c>
      <c r="D13" s="74">
        <v>2122</v>
      </c>
      <c r="E13" s="75">
        <v>0</v>
      </c>
      <c r="F13" s="74">
        <v>1159</v>
      </c>
    </row>
    <row r="14" spans="1:6" ht="15">
      <c r="A14" s="73" t="s">
        <v>5</v>
      </c>
      <c r="B14" s="74">
        <v>8843</v>
      </c>
      <c r="C14" s="74">
        <v>1871</v>
      </c>
      <c r="D14" s="74">
        <v>4562</v>
      </c>
      <c r="E14" s="75">
        <v>0</v>
      </c>
      <c r="F14" s="74">
        <v>2410</v>
      </c>
    </row>
    <row r="15" spans="1:6" ht="15">
      <c r="A15" s="73" t="s">
        <v>6</v>
      </c>
      <c r="B15" s="74">
        <v>6634</v>
      </c>
      <c r="C15" s="74">
        <v>496</v>
      </c>
      <c r="D15" s="74">
        <v>3684</v>
      </c>
      <c r="E15" s="75">
        <v>0</v>
      </c>
      <c r="F15" s="74">
        <v>2454</v>
      </c>
    </row>
    <row r="16" spans="1:6" ht="15">
      <c r="A16" s="73" t="s">
        <v>7</v>
      </c>
      <c r="B16" s="74">
        <v>3744</v>
      </c>
      <c r="C16" s="74">
        <v>321</v>
      </c>
      <c r="D16" s="74">
        <v>2376</v>
      </c>
      <c r="E16" s="75">
        <v>0</v>
      </c>
      <c r="F16" s="74">
        <v>1047</v>
      </c>
    </row>
    <row r="17" spans="1:6" ht="15">
      <c r="A17" s="73" t="s">
        <v>8</v>
      </c>
      <c r="B17" s="74">
        <v>10138</v>
      </c>
      <c r="C17" s="74">
        <v>1337</v>
      </c>
      <c r="D17" s="74">
        <v>5575</v>
      </c>
      <c r="E17" s="75">
        <v>0</v>
      </c>
      <c r="F17" s="74">
        <v>3226</v>
      </c>
    </row>
    <row r="18" spans="1:6" ht="15">
      <c r="A18" s="73" t="s">
        <v>9</v>
      </c>
      <c r="B18" s="74">
        <v>3981</v>
      </c>
      <c r="C18" s="74">
        <v>637</v>
      </c>
      <c r="D18" s="74">
        <v>2184</v>
      </c>
      <c r="E18" s="75">
        <v>0</v>
      </c>
      <c r="F18" s="74">
        <v>1160</v>
      </c>
    </row>
    <row r="19" spans="1:6" ht="15">
      <c r="A19" s="73" t="s">
        <v>10</v>
      </c>
      <c r="B19" s="74">
        <v>3080</v>
      </c>
      <c r="C19" s="74">
        <v>339</v>
      </c>
      <c r="D19" s="74">
        <v>1916</v>
      </c>
      <c r="E19" s="75">
        <v>0</v>
      </c>
      <c r="F19" s="74">
        <v>825</v>
      </c>
    </row>
    <row r="20" spans="1:6" ht="15">
      <c r="A20" s="73" t="s">
        <v>11</v>
      </c>
      <c r="B20" s="74">
        <v>4762</v>
      </c>
      <c r="C20" s="74">
        <v>417</v>
      </c>
      <c r="D20" s="74">
        <v>2786</v>
      </c>
      <c r="E20" s="75">
        <v>0</v>
      </c>
      <c r="F20" s="74">
        <v>1559</v>
      </c>
    </row>
    <row r="21" spans="1:6" ht="15">
      <c r="A21" s="73" t="s">
        <v>12</v>
      </c>
      <c r="B21" s="74">
        <v>2171</v>
      </c>
      <c r="C21" s="74">
        <v>287</v>
      </c>
      <c r="D21" s="74">
        <v>1348</v>
      </c>
      <c r="E21" s="75">
        <v>0</v>
      </c>
      <c r="F21" s="74">
        <v>536</v>
      </c>
    </row>
    <row r="22" spans="1:6" ht="15">
      <c r="A22" s="73" t="s">
        <v>13</v>
      </c>
      <c r="B22" s="74">
        <v>2588</v>
      </c>
      <c r="C22" s="74">
        <v>343</v>
      </c>
      <c r="D22" s="74">
        <v>1498</v>
      </c>
      <c r="E22" s="75">
        <v>0</v>
      </c>
      <c r="F22" s="74">
        <v>747</v>
      </c>
    </row>
    <row r="23" spans="1:6" ht="15">
      <c r="A23" s="73" t="s">
        <v>14</v>
      </c>
      <c r="B23" s="74">
        <v>2736</v>
      </c>
      <c r="C23" s="74">
        <v>235</v>
      </c>
      <c r="D23" s="74">
        <v>1702</v>
      </c>
      <c r="E23" s="75">
        <v>0</v>
      </c>
      <c r="F23" s="74">
        <v>799</v>
      </c>
    </row>
    <row r="24" spans="1:6" ht="15">
      <c r="A24" s="73" t="s">
        <v>15</v>
      </c>
      <c r="B24" s="74">
        <v>3681</v>
      </c>
      <c r="C24" s="74">
        <v>842</v>
      </c>
      <c r="D24" s="74">
        <v>1891</v>
      </c>
      <c r="E24" s="75">
        <v>0</v>
      </c>
      <c r="F24" s="74">
        <v>948</v>
      </c>
    </row>
    <row r="25" spans="1:6" ht="15">
      <c r="A25" s="73" t="s">
        <v>16</v>
      </c>
      <c r="B25" s="74">
        <v>77224</v>
      </c>
      <c r="C25" s="74">
        <v>11316</v>
      </c>
      <c r="D25" s="74">
        <v>33091</v>
      </c>
      <c r="E25" s="75">
        <v>0</v>
      </c>
      <c r="F25" s="74">
        <v>32817</v>
      </c>
    </row>
    <row r="26" spans="1:6" ht="15">
      <c r="A26" s="73" t="s">
        <v>17</v>
      </c>
      <c r="B26" s="74">
        <v>2145</v>
      </c>
      <c r="C26" s="74">
        <v>177</v>
      </c>
      <c r="D26" s="74">
        <v>1576</v>
      </c>
      <c r="E26" s="75">
        <v>0</v>
      </c>
      <c r="F26" s="74">
        <v>392</v>
      </c>
    </row>
    <row r="27" spans="1:6" ht="15">
      <c r="A27" s="73" t="s">
        <v>18</v>
      </c>
      <c r="B27" s="74">
        <v>3444</v>
      </c>
      <c r="C27" s="74">
        <v>347</v>
      </c>
      <c r="D27" s="74">
        <v>2238</v>
      </c>
      <c r="E27" s="75">
        <v>0</v>
      </c>
      <c r="F27" s="74">
        <v>859</v>
      </c>
    </row>
    <row r="28" spans="1:6" ht="15">
      <c r="A28" s="73" t="s">
        <v>19</v>
      </c>
      <c r="B28" s="74">
        <v>4214</v>
      </c>
      <c r="C28" s="74">
        <v>363</v>
      </c>
      <c r="D28" s="74">
        <v>2338</v>
      </c>
      <c r="E28" s="75">
        <v>0</v>
      </c>
      <c r="F28" s="74">
        <v>1513</v>
      </c>
    </row>
    <row r="29" spans="1:6" ht="15">
      <c r="A29" s="73" t="s">
        <v>20</v>
      </c>
      <c r="B29" s="74">
        <v>2319</v>
      </c>
      <c r="C29" s="74">
        <v>309</v>
      </c>
      <c r="D29" s="74">
        <v>1375</v>
      </c>
      <c r="E29" s="75">
        <v>0</v>
      </c>
      <c r="F29" s="74">
        <v>635</v>
      </c>
    </row>
    <row r="30" spans="1:6" ht="15">
      <c r="A30" s="73" t="s">
        <v>21</v>
      </c>
      <c r="B30" s="74">
        <v>2723</v>
      </c>
      <c r="C30" s="74">
        <v>293</v>
      </c>
      <c r="D30" s="74">
        <v>1608</v>
      </c>
      <c r="E30" s="75">
        <v>0</v>
      </c>
      <c r="F30" s="74">
        <v>822</v>
      </c>
    </row>
    <row r="31" spans="1:6" ht="15">
      <c r="A31" s="73" t="s">
        <v>22</v>
      </c>
      <c r="B31" s="74">
        <v>206</v>
      </c>
      <c r="C31" s="74">
        <v>4</v>
      </c>
      <c r="D31" s="74">
        <v>180</v>
      </c>
      <c r="E31" s="75">
        <v>0</v>
      </c>
      <c r="F31" s="74">
        <v>22</v>
      </c>
    </row>
    <row r="32" spans="1:6" ht="15">
      <c r="A32" s="73" t="s">
        <v>23</v>
      </c>
      <c r="B32" s="74">
        <v>3594</v>
      </c>
      <c r="C32" s="74">
        <v>265</v>
      </c>
      <c r="D32" s="74">
        <v>2664</v>
      </c>
      <c r="E32" s="75">
        <v>0</v>
      </c>
      <c r="F32" s="74">
        <v>665</v>
      </c>
    </row>
    <row r="33" spans="1:6" ht="15">
      <c r="A33" s="73" t="s">
        <v>24</v>
      </c>
      <c r="B33" s="74">
        <v>6364</v>
      </c>
      <c r="C33" s="74">
        <v>857</v>
      </c>
      <c r="D33" s="74">
        <v>4033</v>
      </c>
      <c r="E33" s="75">
        <v>0</v>
      </c>
      <c r="F33" s="74">
        <v>1474</v>
      </c>
    </row>
    <row r="34" spans="1:6" ht="15">
      <c r="A34" s="73" t="s">
        <v>25</v>
      </c>
      <c r="B34" s="74">
        <v>1585</v>
      </c>
      <c r="C34" s="74">
        <v>125</v>
      </c>
      <c r="D34" s="74">
        <v>1095</v>
      </c>
      <c r="E34" s="75">
        <v>0</v>
      </c>
      <c r="F34" s="74">
        <v>365</v>
      </c>
    </row>
    <row r="35" spans="1:6" ht="15">
      <c r="A35" s="73" t="s">
        <v>26</v>
      </c>
      <c r="B35" s="74">
        <v>3059</v>
      </c>
      <c r="C35" s="74">
        <v>434</v>
      </c>
      <c r="D35" s="74">
        <v>1580</v>
      </c>
      <c r="E35" s="75">
        <v>0</v>
      </c>
      <c r="F35" s="74">
        <v>1045</v>
      </c>
    </row>
    <row r="36" spans="1:6" ht="15">
      <c r="A36" s="73" t="s">
        <v>27</v>
      </c>
      <c r="B36" s="74">
        <v>2683</v>
      </c>
      <c r="C36" s="74">
        <v>220</v>
      </c>
      <c r="D36" s="74">
        <v>1736</v>
      </c>
      <c r="E36" s="75">
        <v>0</v>
      </c>
      <c r="F36" s="74">
        <v>727</v>
      </c>
    </row>
    <row r="37" spans="1:6" ht="15">
      <c r="A37" s="73" t="s">
        <v>28</v>
      </c>
      <c r="B37" s="74">
        <v>26627</v>
      </c>
      <c r="C37" s="74">
        <v>10622</v>
      </c>
      <c r="D37" s="74">
        <v>8766</v>
      </c>
      <c r="E37" s="75">
        <v>0</v>
      </c>
      <c r="F37" s="74">
        <v>7239</v>
      </c>
    </row>
    <row r="38" spans="1:6" ht="15">
      <c r="A38" s="73" t="s">
        <v>29</v>
      </c>
      <c r="B38" s="74">
        <v>3166</v>
      </c>
      <c r="C38" s="74">
        <v>264</v>
      </c>
      <c r="D38" s="74">
        <v>2000</v>
      </c>
      <c r="E38" s="75">
        <v>0</v>
      </c>
      <c r="F38" s="74">
        <v>902</v>
      </c>
    </row>
    <row r="39" spans="1:6" ht="15">
      <c r="A39" s="73" t="s">
        <v>30</v>
      </c>
      <c r="B39" s="74">
        <v>8564</v>
      </c>
      <c r="C39" s="74">
        <v>3786</v>
      </c>
      <c r="D39" s="74">
        <v>3943</v>
      </c>
      <c r="E39" s="75">
        <v>0</v>
      </c>
      <c r="F39" s="74">
        <v>835</v>
      </c>
    </row>
    <row r="40" spans="1:6" ht="15">
      <c r="A40" s="73" t="s">
        <v>31</v>
      </c>
      <c r="B40" s="74">
        <v>11571</v>
      </c>
      <c r="C40" s="74">
        <v>1706</v>
      </c>
      <c r="D40" s="74">
        <v>5620</v>
      </c>
      <c r="E40" s="75">
        <v>0</v>
      </c>
      <c r="F40" s="74">
        <v>4245</v>
      </c>
    </row>
    <row r="41" spans="1:6" ht="15">
      <c r="A41" s="73" t="s">
        <v>32</v>
      </c>
      <c r="B41" s="74">
        <v>15461</v>
      </c>
      <c r="C41" s="74">
        <v>1955</v>
      </c>
      <c r="D41" s="74">
        <v>8784</v>
      </c>
      <c r="E41" s="75">
        <v>0</v>
      </c>
      <c r="F41" s="74">
        <v>4722</v>
      </c>
    </row>
    <row r="42" spans="1:6" ht="15">
      <c r="A42" s="73" t="s">
        <v>33</v>
      </c>
      <c r="B42" s="74">
        <v>18644</v>
      </c>
      <c r="C42" s="74">
        <v>5107</v>
      </c>
      <c r="D42" s="74">
        <v>8084</v>
      </c>
      <c r="E42" s="75">
        <v>0</v>
      </c>
      <c r="F42" s="74">
        <v>5453</v>
      </c>
    </row>
    <row r="43" spans="1:6" ht="15">
      <c r="A43" s="73" t="s">
        <v>34</v>
      </c>
      <c r="B43" s="74">
        <v>2869</v>
      </c>
      <c r="C43" s="74">
        <v>548</v>
      </c>
      <c r="D43" s="74">
        <v>1631</v>
      </c>
      <c r="E43" s="75">
        <v>0</v>
      </c>
      <c r="F43" s="74">
        <v>690</v>
      </c>
    </row>
    <row r="44" spans="1:6" ht="15">
      <c r="A44" s="73" t="s">
        <v>35</v>
      </c>
      <c r="B44" s="74">
        <v>6076</v>
      </c>
      <c r="C44" s="74">
        <v>1926</v>
      </c>
      <c r="D44" s="74">
        <v>2299</v>
      </c>
      <c r="E44" s="75">
        <v>0</v>
      </c>
      <c r="F44" s="74">
        <v>1851</v>
      </c>
    </row>
    <row r="45" spans="1:6" ht="15">
      <c r="A45" s="73" t="s">
        <v>36</v>
      </c>
      <c r="B45" s="74">
        <v>2264</v>
      </c>
      <c r="C45" s="74">
        <v>271</v>
      </c>
      <c r="D45" s="74">
        <v>1376</v>
      </c>
      <c r="E45" s="75">
        <v>0</v>
      </c>
      <c r="F45" s="74">
        <v>617</v>
      </c>
    </row>
    <row r="46" spans="1:6" ht="15">
      <c r="A46" s="73" t="s">
        <v>60</v>
      </c>
      <c r="B46" s="74">
        <v>6255</v>
      </c>
      <c r="C46" s="74">
        <v>1026</v>
      </c>
      <c r="D46" s="74">
        <v>3336</v>
      </c>
      <c r="E46" s="75">
        <v>0</v>
      </c>
      <c r="F46" s="74">
        <v>1893</v>
      </c>
    </row>
    <row r="47" spans="1:6" ht="15">
      <c r="A47" s="73" t="s">
        <v>37</v>
      </c>
      <c r="B47" s="74">
        <v>2770</v>
      </c>
      <c r="C47" s="74">
        <v>221</v>
      </c>
      <c r="D47" s="74">
        <v>1792</v>
      </c>
      <c r="E47" s="75">
        <v>0</v>
      </c>
      <c r="F47" s="74">
        <v>757</v>
      </c>
    </row>
    <row r="48" spans="1:6" ht="15">
      <c r="A48" s="73" t="s">
        <v>38</v>
      </c>
      <c r="B48" s="74">
        <v>455</v>
      </c>
      <c r="C48" s="74">
        <v>58</v>
      </c>
      <c r="D48" s="74">
        <v>324</v>
      </c>
      <c r="E48" s="75">
        <v>0</v>
      </c>
      <c r="F48" s="74">
        <v>73</v>
      </c>
    </row>
    <row r="49" spans="1:6" ht="15">
      <c r="A49" s="73" t="s">
        <v>39</v>
      </c>
      <c r="B49" s="74">
        <v>6201</v>
      </c>
      <c r="C49" s="74">
        <v>386</v>
      </c>
      <c r="D49" s="74">
        <v>3155</v>
      </c>
      <c r="E49" s="75">
        <v>0</v>
      </c>
      <c r="F49" s="74">
        <v>2660</v>
      </c>
    </row>
    <row r="50" spans="1:6" ht="15">
      <c r="A50" s="73" t="s">
        <v>40</v>
      </c>
      <c r="B50" s="74">
        <v>3308</v>
      </c>
      <c r="C50" s="74">
        <v>988</v>
      </c>
      <c r="D50" s="74">
        <v>1498</v>
      </c>
      <c r="E50" s="75">
        <v>0</v>
      </c>
      <c r="F50" s="74">
        <v>822</v>
      </c>
    </row>
    <row r="51" spans="1:6" ht="15">
      <c r="A51" s="73" t="s">
        <v>41</v>
      </c>
      <c r="B51" s="74">
        <v>7051</v>
      </c>
      <c r="C51" s="74">
        <v>900</v>
      </c>
      <c r="D51" s="74">
        <v>4071</v>
      </c>
      <c r="E51" s="75">
        <v>0</v>
      </c>
      <c r="F51" s="74">
        <v>2080</v>
      </c>
    </row>
    <row r="52" spans="1:6" ht="15">
      <c r="A52" s="73" t="s">
        <v>42</v>
      </c>
      <c r="B52" s="74">
        <v>4554</v>
      </c>
      <c r="C52" s="74">
        <v>334</v>
      </c>
      <c r="D52" s="74">
        <v>2781</v>
      </c>
      <c r="E52" s="75">
        <v>0</v>
      </c>
      <c r="F52" s="74">
        <v>1439</v>
      </c>
    </row>
    <row r="53" spans="1:6" ht="15">
      <c r="A53" s="73" t="s">
        <v>43</v>
      </c>
      <c r="B53" s="74">
        <v>6077</v>
      </c>
      <c r="C53" s="74">
        <v>1067</v>
      </c>
      <c r="D53" s="74">
        <v>2978</v>
      </c>
      <c r="E53" s="75">
        <v>0</v>
      </c>
      <c r="F53" s="74">
        <v>2032</v>
      </c>
    </row>
    <row r="54" spans="1:6" ht="15">
      <c r="A54" s="73" t="s">
        <v>44</v>
      </c>
      <c r="B54" s="74">
        <v>1619</v>
      </c>
      <c r="C54" s="74">
        <v>124</v>
      </c>
      <c r="D54" s="74">
        <v>1077</v>
      </c>
      <c r="E54" s="75">
        <v>0</v>
      </c>
      <c r="F54" s="74">
        <v>418</v>
      </c>
    </row>
    <row r="55" spans="1:6" ht="15">
      <c r="A55" s="73" t="s">
        <v>45</v>
      </c>
      <c r="B55" s="74">
        <v>922</v>
      </c>
      <c r="C55" s="74">
        <v>117</v>
      </c>
      <c r="D55" s="74">
        <v>617</v>
      </c>
      <c r="E55" s="75">
        <v>0</v>
      </c>
      <c r="F55" s="74">
        <v>188</v>
      </c>
    </row>
    <row r="56" spans="1:6" ht="15">
      <c r="A56" s="73" t="s">
        <v>46</v>
      </c>
      <c r="B56" s="74">
        <v>663</v>
      </c>
      <c r="C56" s="74">
        <v>97</v>
      </c>
      <c r="D56" s="74">
        <v>491</v>
      </c>
      <c r="E56" s="75">
        <v>0</v>
      </c>
      <c r="F56" s="74">
        <v>75</v>
      </c>
    </row>
    <row r="57" spans="1:6" ht="15">
      <c r="A57" s="73" t="s">
        <v>47</v>
      </c>
      <c r="B57" s="74">
        <v>6649</v>
      </c>
      <c r="C57" s="74">
        <v>728</v>
      </c>
      <c r="D57" s="74">
        <v>3639</v>
      </c>
      <c r="E57" s="75">
        <v>0</v>
      </c>
      <c r="F57" s="74">
        <v>2282</v>
      </c>
    </row>
    <row r="58" spans="1:6" ht="15">
      <c r="A58" s="73" t="s">
        <v>48</v>
      </c>
      <c r="B58" s="74">
        <v>21140</v>
      </c>
      <c r="C58" s="74">
        <v>5034</v>
      </c>
      <c r="D58" s="74">
        <v>9283</v>
      </c>
      <c r="E58" s="75">
        <v>0</v>
      </c>
      <c r="F58" s="74">
        <v>6823</v>
      </c>
    </row>
    <row r="59" spans="1:6" ht="15">
      <c r="A59" s="73" t="s">
        <v>49</v>
      </c>
      <c r="B59" s="74">
        <v>3725</v>
      </c>
      <c r="C59" s="74">
        <v>507</v>
      </c>
      <c r="D59" s="74">
        <v>1995</v>
      </c>
      <c r="E59" s="75">
        <v>0</v>
      </c>
      <c r="F59" s="74">
        <v>1223</v>
      </c>
    </row>
    <row r="60" spans="1:6" ht="15">
      <c r="A60" s="73" t="s">
        <v>50</v>
      </c>
      <c r="B60" s="74">
        <v>2135</v>
      </c>
      <c r="C60" s="74">
        <v>341</v>
      </c>
      <c r="D60" s="74">
        <v>1325</v>
      </c>
      <c r="E60" s="75">
        <v>0</v>
      </c>
      <c r="F60" s="74">
        <v>469</v>
      </c>
    </row>
    <row r="61" spans="1:6" ht="15">
      <c r="A61" s="73" t="s">
        <v>51</v>
      </c>
      <c r="B61" s="74">
        <v>2361</v>
      </c>
      <c r="C61" s="74">
        <v>384</v>
      </c>
      <c r="D61" s="74">
        <v>1356</v>
      </c>
      <c r="E61" s="75">
        <v>0</v>
      </c>
      <c r="F61" s="74">
        <v>621</v>
      </c>
    </row>
    <row r="62" spans="1:6" ht="15">
      <c r="A62" s="73" t="s">
        <v>52</v>
      </c>
      <c r="B62" s="74">
        <v>5437</v>
      </c>
      <c r="C62" s="74">
        <v>955</v>
      </c>
      <c r="D62" s="74">
        <v>3179</v>
      </c>
      <c r="E62" s="75">
        <v>0</v>
      </c>
      <c r="F62" s="74">
        <v>1303</v>
      </c>
    </row>
    <row r="63" spans="1:6" ht="15">
      <c r="A63" s="73" t="s">
        <v>53</v>
      </c>
      <c r="B63" s="74">
        <v>2774</v>
      </c>
      <c r="C63" s="74">
        <v>214</v>
      </c>
      <c r="D63" s="74">
        <v>1907</v>
      </c>
      <c r="E63" s="75">
        <v>0</v>
      </c>
      <c r="F63" s="74">
        <v>653</v>
      </c>
    </row>
    <row r="64" spans="1:6" ht="15">
      <c r="A64" s="73" t="s">
        <v>54</v>
      </c>
      <c r="B64" s="74">
        <v>3216</v>
      </c>
      <c r="C64" s="74">
        <v>394</v>
      </c>
      <c r="D64" s="74">
        <v>1979</v>
      </c>
      <c r="E64" s="75">
        <v>0</v>
      </c>
      <c r="F64" s="74">
        <v>843</v>
      </c>
    </row>
    <row r="65" spans="1:6" ht="15">
      <c r="A65" s="73" t="s">
        <v>55</v>
      </c>
      <c r="B65" s="74">
        <v>3258</v>
      </c>
      <c r="C65" s="74">
        <v>588</v>
      </c>
      <c r="D65" s="74">
        <v>1783</v>
      </c>
      <c r="E65" s="75">
        <v>0</v>
      </c>
      <c r="F65" s="74">
        <v>887</v>
      </c>
    </row>
    <row r="66" spans="1:6" ht="15">
      <c r="A66" s="73" t="s">
        <v>56</v>
      </c>
      <c r="B66" s="74">
        <v>8519</v>
      </c>
      <c r="C66" s="74">
        <v>4575</v>
      </c>
      <c r="D66" s="74">
        <v>3720</v>
      </c>
      <c r="E66" s="75">
        <v>0</v>
      </c>
      <c r="F66" s="74">
        <v>224</v>
      </c>
    </row>
    <row r="67" spans="1:6" ht="15">
      <c r="A67" s="73" t="s">
        <v>57</v>
      </c>
      <c r="B67" s="74">
        <v>1862</v>
      </c>
      <c r="C67" s="74">
        <v>104</v>
      </c>
      <c r="D67" s="74">
        <v>1174</v>
      </c>
      <c r="E67" s="75">
        <v>0</v>
      </c>
      <c r="F67" s="74">
        <v>584</v>
      </c>
    </row>
    <row r="68" spans="1:6" ht="15">
      <c r="A68" s="73" t="s">
        <v>58</v>
      </c>
      <c r="B68" s="74">
        <v>1187</v>
      </c>
      <c r="C68" s="74">
        <v>103</v>
      </c>
      <c r="D68" s="74">
        <v>732</v>
      </c>
      <c r="E68" s="75">
        <v>0</v>
      </c>
      <c r="F68" s="74">
        <v>352</v>
      </c>
    </row>
    <row r="69" spans="1:6" ht="15">
      <c r="A69" s="76"/>
      <c r="B69" s="77"/>
      <c r="C69" s="77"/>
      <c r="D69" s="77"/>
      <c r="E69" s="77"/>
      <c r="F69" s="77"/>
    </row>
    <row r="70" spans="1:6" ht="15">
      <c r="A70" s="73" t="s">
        <v>84</v>
      </c>
      <c r="B70" s="74"/>
      <c r="C70" s="74"/>
      <c r="D70" s="74"/>
      <c r="E70" s="74"/>
      <c r="F70" s="74"/>
    </row>
    <row r="71" spans="1:6" ht="15">
      <c r="A71" s="73"/>
      <c r="B71" s="74"/>
      <c r="C71" s="74"/>
      <c r="D71" s="74"/>
      <c r="E71" s="74"/>
      <c r="F71" s="74"/>
    </row>
    <row r="72" spans="1:6" ht="15">
      <c r="A72" s="73" t="s">
        <v>97</v>
      </c>
      <c r="B72" s="74"/>
      <c r="C72" s="74"/>
      <c r="D72" s="74"/>
      <c r="E72" s="74"/>
      <c r="F72" s="74"/>
    </row>
    <row r="73" spans="1:7" ht="15">
      <c r="A73" s="73" t="s">
        <v>98</v>
      </c>
      <c r="B73" s="74"/>
      <c r="C73" s="74"/>
      <c r="D73" s="74"/>
      <c r="E73" s="74"/>
      <c r="F73" s="74"/>
      <c r="G73" s="74"/>
    </row>
    <row r="74" spans="1:7" ht="15">
      <c r="A74" s="73"/>
      <c r="B74" s="74"/>
      <c r="C74" s="74"/>
      <c r="D74" s="74"/>
      <c r="E74" s="74"/>
      <c r="F74" s="74"/>
      <c r="G74" s="74"/>
    </row>
    <row r="75" spans="1:7" ht="15">
      <c r="A75" s="73" t="s">
        <v>62</v>
      </c>
      <c r="B75" s="74"/>
      <c r="C75" s="74"/>
      <c r="D75" s="74"/>
      <c r="E75" s="74"/>
      <c r="F75" s="74"/>
      <c r="G75" s="74"/>
    </row>
    <row r="76" spans="1:7" ht="15">
      <c r="A76" s="78" t="s">
        <v>99</v>
      </c>
      <c r="B76" s="74"/>
      <c r="C76" s="74"/>
      <c r="D76" s="74"/>
      <c r="E76" s="74"/>
      <c r="F76" s="74"/>
      <c r="G76" s="74"/>
    </row>
    <row r="77" spans="1:7" ht="15">
      <c r="A77" s="73"/>
      <c r="B77" s="74"/>
      <c r="C77" s="74"/>
      <c r="D77" s="74"/>
      <c r="E77" s="74"/>
      <c r="F77" s="74"/>
      <c r="G77" s="74"/>
    </row>
    <row r="78" spans="1:7" ht="15">
      <c r="A78" s="73" t="s">
        <v>100</v>
      </c>
      <c r="B78" s="74"/>
      <c r="C78" s="74"/>
      <c r="D78" s="74"/>
      <c r="E78" s="74"/>
      <c r="F78" s="74"/>
      <c r="G78" s="74"/>
    </row>
    <row r="79" spans="1:7" ht="15">
      <c r="A79" s="73"/>
      <c r="B79" s="74"/>
      <c r="C79" s="74"/>
      <c r="D79" s="74"/>
      <c r="E79" s="74"/>
      <c r="F79" s="74"/>
      <c r="G79" s="74"/>
    </row>
    <row r="80" spans="1:7" ht="15">
      <c r="A80" s="1"/>
      <c r="B80" s="74"/>
      <c r="C80" s="74"/>
      <c r="D80" s="74"/>
      <c r="E80" s="74"/>
      <c r="F80" s="74"/>
      <c r="G80" s="74"/>
    </row>
    <row r="81" spans="1:7" ht="15">
      <c r="A81" s="1"/>
      <c r="B81" s="74"/>
      <c r="C81" s="74"/>
      <c r="D81" s="74"/>
      <c r="E81" s="74"/>
      <c r="F81" s="74"/>
      <c r="G81" s="74"/>
    </row>
    <row r="82" spans="1:7" ht="15">
      <c r="A82" s="1"/>
      <c r="B82" s="74"/>
      <c r="C82" s="74"/>
      <c r="D82" s="74"/>
      <c r="E82" s="74"/>
      <c r="F82" s="74"/>
      <c r="G82" s="74"/>
    </row>
    <row r="83" spans="1:7" ht="15">
      <c r="A83" s="1"/>
      <c r="B83" s="74"/>
      <c r="C83" s="74"/>
      <c r="D83" s="74"/>
      <c r="E83" s="74"/>
      <c r="F83" s="74"/>
      <c r="G83" s="74"/>
    </row>
    <row r="84" spans="1:7" ht="15">
      <c r="A84" s="1"/>
      <c r="B84" s="74"/>
      <c r="C84" s="74"/>
      <c r="D84" s="74"/>
      <c r="E84" s="74"/>
      <c r="F84" s="74"/>
      <c r="G84" s="74"/>
    </row>
    <row r="85" spans="1:7" ht="15">
      <c r="A85" s="1"/>
      <c r="B85" s="74"/>
      <c r="C85" s="74"/>
      <c r="D85" s="74"/>
      <c r="E85" s="74"/>
      <c r="F85" s="74"/>
      <c r="G85" s="74"/>
    </row>
    <row r="86" spans="1:7" ht="15">
      <c r="A86" s="1"/>
      <c r="B86" s="74"/>
      <c r="C86" s="74"/>
      <c r="D86" s="74"/>
      <c r="E86" s="74"/>
      <c r="F86" s="74"/>
      <c r="G86" s="74"/>
    </row>
    <row r="87" spans="1:7" ht="15">
      <c r="A87" s="1"/>
      <c r="B87" s="74"/>
      <c r="C87" s="74"/>
      <c r="D87" s="74"/>
      <c r="E87" s="74"/>
      <c r="F87" s="74"/>
      <c r="G87" s="74"/>
    </row>
    <row r="88" spans="1:7" ht="15">
      <c r="A88" s="1"/>
      <c r="B88" s="74"/>
      <c r="C88" s="74"/>
      <c r="D88" s="74"/>
      <c r="E88" s="74"/>
      <c r="F88" s="74"/>
      <c r="G88" s="74"/>
    </row>
    <row r="89" spans="1:7" ht="15">
      <c r="A89" s="1"/>
      <c r="B89" s="74"/>
      <c r="C89" s="74"/>
      <c r="D89" s="74"/>
      <c r="E89" s="74"/>
      <c r="F89" s="74"/>
      <c r="G89" s="74"/>
    </row>
    <row r="90" spans="1:7" ht="15">
      <c r="A90" s="1"/>
      <c r="B90" s="74"/>
      <c r="C90" s="74"/>
      <c r="D90" s="74"/>
      <c r="E90" s="74"/>
      <c r="F90" s="74"/>
      <c r="G90" s="74"/>
    </row>
    <row r="91" spans="1:7" ht="15">
      <c r="A91" s="1"/>
      <c r="B91" s="74"/>
      <c r="C91" s="74"/>
      <c r="D91" s="74"/>
      <c r="E91" s="74"/>
      <c r="F91" s="74"/>
      <c r="G91" s="74"/>
    </row>
    <row r="92" spans="1:7" ht="15">
      <c r="A92" s="1"/>
      <c r="B92" s="74"/>
      <c r="C92" s="74"/>
      <c r="D92" s="74"/>
      <c r="E92" s="74"/>
      <c r="F92" s="74"/>
      <c r="G92" s="74"/>
    </row>
    <row r="93" spans="1:7" ht="15">
      <c r="A93" s="1"/>
      <c r="B93" s="74"/>
      <c r="C93" s="74"/>
      <c r="D93" s="74"/>
      <c r="E93" s="74"/>
      <c r="F93" s="74"/>
      <c r="G93" s="74"/>
    </row>
    <row r="94" spans="1:7" ht="15">
      <c r="A94" s="1"/>
      <c r="B94" s="74"/>
      <c r="C94" s="74"/>
      <c r="D94" s="74"/>
      <c r="E94" s="74"/>
      <c r="F94" s="74"/>
      <c r="G94" s="74"/>
    </row>
    <row r="95" spans="1:7" ht="15">
      <c r="A95" s="1"/>
      <c r="B95" s="74"/>
      <c r="C95" s="74"/>
      <c r="D95" s="74"/>
      <c r="E95" s="74"/>
      <c r="F95" s="74"/>
      <c r="G95" s="74"/>
    </row>
    <row r="96" spans="1:7" ht="15">
      <c r="A96" s="1"/>
      <c r="B96" s="74"/>
      <c r="C96" s="74"/>
      <c r="D96" s="74"/>
      <c r="E96" s="74"/>
      <c r="F96" s="74"/>
      <c r="G96" s="74"/>
    </row>
    <row r="97" spans="1:7" ht="15">
      <c r="A97" s="1"/>
      <c r="B97" s="74"/>
      <c r="C97" s="74"/>
      <c r="D97" s="74"/>
      <c r="E97" s="74"/>
      <c r="F97" s="74"/>
      <c r="G97" s="74"/>
    </row>
    <row r="98" spans="1:7" ht="15">
      <c r="A98" s="1"/>
      <c r="B98" s="74"/>
      <c r="C98" s="74"/>
      <c r="D98" s="74"/>
      <c r="E98" s="74"/>
      <c r="F98" s="74"/>
      <c r="G98" s="74"/>
    </row>
    <row r="99" spans="1:7" ht="15">
      <c r="A99" s="1"/>
      <c r="B99" s="74"/>
      <c r="C99" s="74"/>
      <c r="D99" s="74"/>
      <c r="E99" s="74"/>
      <c r="F99" s="74"/>
      <c r="G99" s="74"/>
    </row>
    <row r="100" spans="1:7" ht="15">
      <c r="A100" s="1"/>
      <c r="B100" s="74"/>
      <c r="C100" s="74"/>
      <c r="D100" s="74"/>
      <c r="E100" s="74"/>
      <c r="F100" s="74"/>
      <c r="G100" s="74"/>
    </row>
    <row r="101" spans="1:7" ht="15">
      <c r="A101" s="1"/>
      <c r="B101" s="74"/>
      <c r="C101" s="74"/>
      <c r="D101" s="74"/>
      <c r="E101" s="74"/>
      <c r="F101" s="74"/>
      <c r="G101" s="74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PageLayoutView="0" workbookViewId="0" topLeftCell="A1">
      <selection activeCell="B5" sqref="B5"/>
    </sheetView>
  </sheetViews>
  <sheetFormatPr defaultColWidth="8.8515625" defaultRowHeight="15"/>
  <cols>
    <col min="1" max="1" width="25.7109375" style="1" customWidth="1"/>
    <col min="2" max="5" width="15.7109375" style="2" customWidth="1"/>
    <col min="6" max="8" width="15.7109375" style="1" customWidth="1"/>
    <col min="9" max="16384" width="12.7109375" style="1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72</v>
      </c>
      <c r="B2" s="8"/>
      <c r="C2" s="8"/>
      <c r="D2" s="8"/>
      <c r="E2" s="8"/>
      <c r="F2" s="8"/>
    </row>
    <row r="3" spans="1:6" ht="14.25">
      <c r="A3" s="8"/>
      <c r="B3" s="8"/>
      <c r="C3" s="8"/>
      <c r="D3" s="8"/>
      <c r="E3" s="8"/>
      <c r="F3" s="8"/>
    </row>
    <row r="4" spans="1:6" ht="14.25">
      <c r="A4" s="10"/>
      <c r="B4" s="10"/>
      <c r="C4" s="11" t="s">
        <v>59</v>
      </c>
      <c r="D4" s="11"/>
      <c r="E4" s="11"/>
      <c r="F4" s="11"/>
    </row>
    <row r="5" spans="1:6" ht="45">
      <c r="A5" s="12" t="s">
        <v>66</v>
      </c>
      <c r="B5" s="13" t="s">
        <v>67</v>
      </c>
      <c r="C5" s="22" t="s">
        <v>68</v>
      </c>
      <c r="D5" s="22" t="s">
        <v>69</v>
      </c>
      <c r="E5" s="22" t="s">
        <v>70</v>
      </c>
      <c r="F5" s="13" t="s">
        <v>65</v>
      </c>
    </row>
    <row r="6" spans="1:6" ht="14.25">
      <c r="A6" s="8"/>
      <c r="B6" s="8"/>
      <c r="C6" s="14"/>
      <c r="D6" s="15"/>
      <c r="E6" s="14"/>
      <c r="F6" s="8"/>
    </row>
    <row r="7" spans="1:6" ht="14.25">
      <c r="A7" s="8" t="s">
        <v>0</v>
      </c>
      <c r="B7" s="14">
        <f>SUM(B9:B11)</f>
        <v>1449133</v>
      </c>
      <c r="C7" s="14">
        <f>SUM(C9:C11)</f>
        <v>227829</v>
      </c>
      <c r="D7" s="14">
        <f>SUM(D9:D11)</f>
        <v>218630</v>
      </c>
      <c r="E7" s="14">
        <f>SUM(E9:E11)</f>
        <v>967860</v>
      </c>
      <c r="F7" s="14">
        <f>SUM(F9:F11)</f>
        <v>34814</v>
      </c>
    </row>
    <row r="8" spans="1:6" ht="14.25">
      <c r="A8" s="8"/>
      <c r="B8" s="14"/>
      <c r="C8" s="23"/>
      <c r="D8" s="23"/>
      <c r="E8" s="23"/>
      <c r="F8" s="23"/>
    </row>
    <row r="9" spans="1:6" ht="14.25">
      <c r="A9" s="8" t="s">
        <v>1</v>
      </c>
      <c r="B9" s="14">
        <v>791159</v>
      </c>
      <c r="C9" s="24">
        <v>158523</v>
      </c>
      <c r="D9" s="25">
        <v>22122</v>
      </c>
      <c r="E9" s="26">
        <v>575700</v>
      </c>
      <c r="F9" s="27">
        <v>34814</v>
      </c>
    </row>
    <row r="10" spans="1:6" ht="14.25">
      <c r="A10" s="8"/>
      <c r="B10" s="14"/>
      <c r="C10" s="28"/>
      <c r="D10" s="29"/>
      <c r="E10" s="29"/>
      <c r="F10" s="29"/>
    </row>
    <row r="11" spans="1:6" ht="14.25">
      <c r="A11" s="8" t="s">
        <v>2</v>
      </c>
      <c r="B11" s="16">
        <f>SUM(B12:B68)</f>
        <v>657974</v>
      </c>
      <c r="C11" s="16">
        <f>SUM(C12:C68)</f>
        <v>69306</v>
      </c>
      <c r="D11" s="16">
        <f>SUM(D12:D68)</f>
        <v>196508</v>
      </c>
      <c r="E11" s="16">
        <f>SUM(E12:E68)</f>
        <v>392160</v>
      </c>
      <c r="F11" s="24">
        <v>0</v>
      </c>
    </row>
    <row r="12" spans="1:6" ht="14.25">
      <c r="A12" s="8" t="s">
        <v>3</v>
      </c>
      <c r="B12" s="14">
        <v>18199</v>
      </c>
      <c r="C12" s="30">
        <v>2333</v>
      </c>
      <c r="D12" s="16">
        <v>3643</v>
      </c>
      <c r="E12" s="16">
        <v>12223</v>
      </c>
      <c r="F12" s="24">
        <v>0</v>
      </c>
    </row>
    <row r="13" spans="1:6" ht="14.25">
      <c r="A13" s="8" t="s">
        <v>4</v>
      </c>
      <c r="B13" s="14">
        <v>4719</v>
      </c>
      <c r="C13" s="30">
        <v>308</v>
      </c>
      <c r="D13" s="16">
        <v>2409</v>
      </c>
      <c r="E13" s="16">
        <v>2002</v>
      </c>
      <c r="F13" s="24">
        <v>0</v>
      </c>
    </row>
    <row r="14" spans="1:6" ht="14.25">
      <c r="A14" s="8" t="s">
        <v>5</v>
      </c>
      <c r="B14" s="14">
        <v>16393</v>
      </c>
      <c r="C14" s="30">
        <v>2430</v>
      </c>
      <c r="D14" s="16">
        <v>4653</v>
      </c>
      <c r="E14" s="16">
        <v>9310</v>
      </c>
      <c r="F14" s="24">
        <v>0</v>
      </c>
    </row>
    <row r="15" spans="1:6" ht="14.25">
      <c r="A15" s="8" t="s">
        <v>6</v>
      </c>
      <c r="B15" s="14">
        <v>8541</v>
      </c>
      <c r="C15" s="30">
        <v>439</v>
      </c>
      <c r="D15" s="16">
        <v>3501</v>
      </c>
      <c r="E15" s="16">
        <v>4601</v>
      </c>
      <c r="F15" s="24">
        <v>0</v>
      </c>
    </row>
    <row r="16" spans="1:6" ht="14.25">
      <c r="A16" s="8" t="s">
        <v>7</v>
      </c>
      <c r="B16" s="14">
        <v>6005</v>
      </c>
      <c r="C16" s="30">
        <v>320</v>
      </c>
      <c r="D16" s="16">
        <v>2508</v>
      </c>
      <c r="E16" s="16">
        <v>3177</v>
      </c>
      <c r="F16" s="24">
        <v>0</v>
      </c>
    </row>
    <row r="17" spans="1:6" ht="14.25">
      <c r="A17" s="8" t="s">
        <v>8</v>
      </c>
      <c r="B17" s="14">
        <v>14404</v>
      </c>
      <c r="C17" s="30">
        <v>1740</v>
      </c>
      <c r="D17" s="16">
        <v>5597</v>
      </c>
      <c r="E17" s="16">
        <v>7067</v>
      </c>
      <c r="F17" s="24">
        <v>0</v>
      </c>
    </row>
    <row r="18" spans="1:6" ht="14.25">
      <c r="A18" s="8" t="s">
        <v>9</v>
      </c>
      <c r="B18" s="14">
        <v>7918</v>
      </c>
      <c r="C18" s="30">
        <v>427</v>
      </c>
      <c r="D18" s="16">
        <v>2263</v>
      </c>
      <c r="E18" s="16">
        <v>5228</v>
      </c>
      <c r="F18" s="24">
        <v>0</v>
      </c>
    </row>
    <row r="19" spans="1:6" ht="14.25">
      <c r="A19" s="8" t="s">
        <v>10</v>
      </c>
      <c r="B19" s="14">
        <v>4746</v>
      </c>
      <c r="C19" s="30">
        <v>163</v>
      </c>
      <c r="D19" s="16">
        <v>2327</v>
      </c>
      <c r="E19" s="16">
        <v>2256</v>
      </c>
      <c r="F19" s="24">
        <v>0</v>
      </c>
    </row>
    <row r="20" spans="1:6" ht="14.25">
      <c r="A20" s="8" t="s">
        <v>11</v>
      </c>
      <c r="B20" s="14">
        <v>7914</v>
      </c>
      <c r="C20" s="30">
        <v>504</v>
      </c>
      <c r="D20" s="16">
        <v>3145</v>
      </c>
      <c r="E20" s="16">
        <v>4265</v>
      </c>
      <c r="F20" s="24">
        <v>0</v>
      </c>
    </row>
    <row r="21" spans="1:6" ht="14.25">
      <c r="A21" s="8" t="s">
        <v>12</v>
      </c>
      <c r="B21" s="14">
        <v>4248</v>
      </c>
      <c r="C21" s="30">
        <v>280</v>
      </c>
      <c r="D21" s="16">
        <v>1633</v>
      </c>
      <c r="E21" s="16">
        <v>2335</v>
      </c>
      <c r="F21" s="24">
        <v>0</v>
      </c>
    </row>
    <row r="22" spans="1:6" ht="14.25">
      <c r="A22" s="8" t="s">
        <v>13</v>
      </c>
      <c r="B22" s="14">
        <v>4395</v>
      </c>
      <c r="C22" s="30">
        <v>400</v>
      </c>
      <c r="D22" s="16">
        <v>1744</v>
      </c>
      <c r="E22" s="16">
        <v>2251</v>
      </c>
      <c r="F22" s="24">
        <v>0</v>
      </c>
    </row>
    <row r="23" spans="1:6" ht="14.25">
      <c r="A23" s="8" t="s">
        <v>14</v>
      </c>
      <c r="B23" s="14">
        <v>4387</v>
      </c>
      <c r="C23" s="30">
        <v>135</v>
      </c>
      <c r="D23" s="16">
        <v>2064</v>
      </c>
      <c r="E23" s="16">
        <v>2188</v>
      </c>
      <c r="F23" s="24">
        <v>0</v>
      </c>
    </row>
    <row r="24" spans="1:6" ht="14.25">
      <c r="A24" s="8" t="s">
        <v>15</v>
      </c>
      <c r="B24" s="14">
        <v>13146</v>
      </c>
      <c r="C24" s="30">
        <v>1027</v>
      </c>
      <c r="D24" s="16">
        <v>2797</v>
      </c>
      <c r="E24" s="16">
        <v>9322</v>
      </c>
      <c r="F24" s="24">
        <v>0</v>
      </c>
    </row>
    <row r="25" spans="1:6" ht="14.25">
      <c r="A25" s="8" t="s">
        <v>16</v>
      </c>
      <c r="B25" s="14">
        <v>93024</v>
      </c>
      <c r="C25" s="30">
        <v>9147</v>
      </c>
      <c r="D25" s="16">
        <v>33851</v>
      </c>
      <c r="E25" s="16">
        <v>50026</v>
      </c>
      <c r="F25" s="24">
        <v>0</v>
      </c>
    </row>
    <row r="26" spans="1:6" ht="14.25">
      <c r="A26" s="8" t="s">
        <v>17</v>
      </c>
      <c r="B26" s="14">
        <v>2908</v>
      </c>
      <c r="C26" s="30">
        <v>47</v>
      </c>
      <c r="D26" s="16">
        <v>1570</v>
      </c>
      <c r="E26" s="16">
        <v>1291</v>
      </c>
      <c r="F26" s="24">
        <v>0</v>
      </c>
    </row>
    <row r="27" spans="1:6" ht="14.25">
      <c r="A27" s="8" t="s">
        <v>18</v>
      </c>
      <c r="B27" s="14">
        <v>4998</v>
      </c>
      <c r="C27" s="30">
        <v>300</v>
      </c>
      <c r="D27" s="16">
        <v>2238</v>
      </c>
      <c r="E27" s="16">
        <v>2460</v>
      </c>
      <c r="F27" s="24">
        <v>0</v>
      </c>
    </row>
    <row r="28" spans="1:6" ht="14.25">
      <c r="A28" s="8" t="s">
        <v>19</v>
      </c>
      <c r="B28" s="14">
        <v>6151</v>
      </c>
      <c r="C28" s="30">
        <v>221</v>
      </c>
      <c r="D28" s="16">
        <v>2632</v>
      </c>
      <c r="E28" s="16">
        <v>3298</v>
      </c>
      <c r="F28" s="24">
        <v>0</v>
      </c>
    </row>
    <row r="29" spans="1:6" ht="14.25">
      <c r="A29" s="8" t="s">
        <v>20</v>
      </c>
      <c r="B29" s="14">
        <v>4028</v>
      </c>
      <c r="C29" s="30">
        <v>290</v>
      </c>
      <c r="D29" s="16">
        <v>1494</v>
      </c>
      <c r="E29" s="16">
        <v>2244</v>
      </c>
      <c r="F29" s="24">
        <v>0</v>
      </c>
    </row>
    <row r="30" spans="1:6" ht="14.25">
      <c r="A30" s="8" t="s">
        <v>21</v>
      </c>
      <c r="B30" s="14">
        <v>4114</v>
      </c>
      <c r="C30" s="30">
        <v>330</v>
      </c>
      <c r="D30" s="16">
        <v>1651</v>
      </c>
      <c r="E30" s="16">
        <v>2133</v>
      </c>
      <c r="F30" s="24">
        <v>0</v>
      </c>
    </row>
    <row r="31" spans="1:6" ht="14.25">
      <c r="A31" s="8" t="s">
        <v>22</v>
      </c>
      <c r="B31" s="14">
        <v>392</v>
      </c>
      <c r="C31" s="30">
        <v>6</v>
      </c>
      <c r="D31" s="16">
        <v>211</v>
      </c>
      <c r="E31" s="16">
        <v>175</v>
      </c>
      <c r="F31" s="24">
        <v>0</v>
      </c>
    </row>
    <row r="32" spans="1:6" ht="14.25">
      <c r="A32" s="8" t="s">
        <v>23</v>
      </c>
      <c r="B32" s="14">
        <v>6773</v>
      </c>
      <c r="C32" s="30">
        <v>280</v>
      </c>
      <c r="D32" s="16">
        <v>2578</v>
      </c>
      <c r="E32" s="16">
        <v>3915</v>
      </c>
      <c r="F32" s="24">
        <v>0</v>
      </c>
    </row>
    <row r="33" spans="1:6" ht="14.25">
      <c r="A33" s="8" t="s">
        <v>24</v>
      </c>
      <c r="B33" s="14">
        <v>8827</v>
      </c>
      <c r="C33" s="30">
        <v>576</v>
      </c>
      <c r="D33" s="16">
        <v>2966</v>
      </c>
      <c r="E33" s="16">
        <v>5285</v>
      </c>
      <c r="F33" s="24">
        <v>0</v>
      </c>
    </row>
    <row r="34" spans="1:6" ht="14.25">
      <c r="A34" s="8" t="s">
        <v>25</v>
      </c>
      <c r="B34" s="14">
        <v>2540</v>
      </c>
      <c r="C34" s="30">
        <v>39</v>
      </c>
      <c r="D34" s="16">
        <v>1165</v>
      </c>
      <c r="E34" s="16">
        <v>1336</v>
      </c>
      <c r="F34" s="24">
        <v>0</v>
      </c>
    </row>
    <row r="35" spans="1:6" ht="14.25">
      <c r="A35" s="8" t="s">
        <v>26</v>
      </c>
      <c r="B35" s="14">
        <v>4060</v>
      </c>
      <c r="C35" s="30">
        <v>302</v>
      </c>
      <c r="D35" s="16">
        <v>1629</v>
      </c>
      <c r="E35" s="16">
        <v>2129</v>
      </c>
      <c r="F35" s="24">
        <v>0</v>
      </c>
    </row>
    <row r="36" spans="1:6" ht="14.25">
      <c r="A36" s="8" t="s">
        <v>27</v>
      </c>
      <c r="B36" s="14">
        <v>5100</v>
      </c>
      <c r="C36" s="30">
        <v>230</v>
      </c>
      <c r="D36" s="16">
        <v>2149</v>
      </c>
      <c r="E36" s="16">
        <v>2721</v>
      </c>
      <c r="F36" s="24">
        <v>0</v>
      </c>
    </row>
    <row r="37" spans="1:6" ht="14.25">
      <c r="A37" s="8" t="s">
        <v>28</v>
      </c>
      <c r="B37" s="14">
        <v>54869</v>
      </c>
      <c r="C37" s="30">
        <v>11876</v>
      </c>
      <c r="D37" s="16">
        <v>8949</v>
      </c>
      <c r="E37" s="16">
        <v>34044</v>
      </c>
      <c r="F37" s="24">
        <v>0</v>
      </c>
    </row>
    <row r="38" spans="1:6" ht="14.25">
      <c r="A38" s="8" t="s">
        <v>29</v>
      </c>
      <c r="B38" s="14">
        <v>5242</v>
      </c>
      <c r="C38" s="30">
        <v>359</v>
      </c>
      <c r="D38" s="16">
        <v>1971</v>
      </c>
      <c r="E38" s="16">
        <v>2912</v>
      </c>
      <c r="F38" s="24">
        <v>0</v>
      </c>
    </row>
    <row r="39" spans="1:6" ht="14.25">
      <c r="A39" s="8" t="s">
        <v>30</v>
      </c>
      <c r="B39" s="14">
        <v>26752</v>
      </c>
      <c r="C39" s="30">
        <v>3714</v>
      </c>
      <c r="D39" s="16">
        <v>3443</v>
      </c>
      <c r="E39" s="16">
        <v>19595</v>
      </c>
      <c r="F39" s="24">
        <v>0</v>
      </c>
    </row>
    <row r="40" spans="1:6" ht="14.25">
      <c r="A40" s="8" t="s">
        <v>31</v>
      </c>
      <c r="B40" s="14">
        <v>18917</v>
      </c>
      <c r="C40" s="30">
        <v>2280</v>
      </c>
      <c r="D40" s="16">
        <v>5602</v>
      </c>
      <c r="E40" s="16">
        <v>11035</v>
      </c>
      <c r="F40" s="24">
        <v>0</v>
      </c>
    </row>
    <row r="41" spans="1:6" ht="14.25">
      <c r="A41" s="8" t="s">
        <v>32</v>
      </c>
      <c r="B41" s="14">
        <v>23530</v>
      </c>
      <c r="C41" s="30">
        <v>2911</v>
      </c>
      <c r="D41" s="16">
        <v>8808</v>
      </c>
      <c r="E41" s="16">
        <v>11811</v>
      </c>
      <c r="F41" s="24">
        <v>0</v>
      </c>
    </row>
    <row r="42" spans="1:6" ht="14.25">
      <c r="A42" s="8" t="s">
        <v>33</v>
      </c>
      <c r="B42" s="14">
        <v>34636</v>
      </c>
      <c r="C42" s="30">
        <v>4556</v>
      </c>
      <c r="D42" s="16">
        <v>8548</v>
      </c>
      <c r="E42" s="16">
        <v>21532</v>
      </c>
      <c r="F42" s="24">
        <v>0</v>
      </c>
    </row>
    <row r="43" spans="1:6" ht="14.25">
      <c r="A43" s="8" t="s">
        <v>34</v>
      </c>
      <c r="B43" s="14">
        <v>6190</v>
      </c>
      <c r="C43" s="30">
        <v>442</v>
      </c>
      <c r="D43" s="16">
        <v>1914</v>
      </c>
      <c r="E43" s="16">
        <v>3834</v>
      </c>
      <c r="F43" s="24">
        <v>0</v>
      </c>
    </row>
    <row r="44" spans="1:6" ht="14.25">
      <c r="A44" s="8" t="s">
        <v>35</v>
      </c>
      <c r="B44" s="14">
        <v>17790</v>
      </c>
      <c r="C44" s="30">
        <v>2527</v>
      </c>
      <c r="D44" s="16">
        <v>4882</v>
      </c>
      <c r="E44" s="16">
        <v>10381</v>
      </c>
      <c r="F44" s="24">
        <v>0</v>
      </c>
    </row>
    <row r="45" spans="1:6" ht="14.25">
      <c r="A45" s="8" t="s">
        <v>36</v>
      </c>
      <c r="B45" s="14">
        <v>3361</v>
      </c>
      <c r="C45" s="30">
        <v>224</v>
      </c>
      <c r="D45" s="16">
        <v>1433</v>
      </c>
      <c r="E45" s="16">
        <v>1704</v>
      </c>
      <c r="F45" s="24">
        <v>0</v>
      </c>
    </row>
    <row r="46" spans="1:6" ht="14.25">
      <c r="A46" s="8" t="s">
        <v>60</v>
      </c>
      <c r="B46" s="14">
        <v>9872</v>
      </c>
      <c r="C46" s="30">
        <v>810</v>
      </c>
      <c r="D46" s="16">
        <v>3421</v>
      </c>
      <c r="E46" s="16">
        <v>5641</v>
      </c>
      <c r="F46" s="24">
        <v>0</v>
      </c>
    </row>
    <row r="47" spans="1:6" ht="14.25">
      <c r="A47" s="8" t="s">
        <v>37</v>
      </c>
      <c r="B47" s="14">
        <v>4564</v>
      </c>
      <c r="C47" s="30">
        <v>71</v>
      </c>
      <c r="D47" s="16">
        <v>2192</v>
      </c>
      <c r="E47" s="16">
        <v>2301</v>
      </c>
      <c r="F47" s="24">
        <v>0</v>
      </c>
    </row>
    <row r="48" spans="1:6" ht="14.25">
      <c r="A48" s="8" t="s">
        <v>38</v>
      </c>
      <c r="B48" s="14">
        <v>1845</v>
      </c>
      <c r="C48" s="30">
        <v>34</v>
      </c>
      <c r="D48" s="16">
        <v>679</v>
      </c>
      <c r="E48" s="16">
        <v>1132</v>
      </c>
      <c r="F48" s="24">
        <v>0</v>
      </c>
    </row>
    <row r="49" spans="1:6" ht="14.25">
      <c r="A49" s="8" t="s">
        <v>39</v>
      </c>
      <c r="B49" s="14">
        <v>9122</v>
      </c>
      <c r="C49" s="30">
        <v>1027</v>
      </c>
      <c r="D49" s="16">
        <v>3263</v>
      </c>
      <c r="E49" s="16">
        <v>4832</v>
      </c>
      <c r="F49" s="24">
        <v>0</v>
      </c>
    </row>
    <row r="50" spans="1:6" ht="14.25">
      <c r="A50" s="8" t="s">
        <v>40</v>
      </c>
      <c r="B50" s="14">
        <v>12840</v>
      </c>
      <c r="C50" s="30">
        <v>1264</v>
      </c>
      <c r="D50" s="16">
        <v>1127</v>
      </c>
      <c r="E50" s="16">
        <v>10449</v>
      </c>
      <c r="F50" s="24">
        <v>0</v>
      </c>
    </row>
    <row r="51" spans="1:6" ht="14.25">
      <c r="A51" s="8" t="s">
        <v>41</v>
      </c>
      <c r="B51" s="14">
        <v>9920</v>
      </c>
      <c r="C51" s="30">
        <v>136</v>
      </c>
      <c r="D51" s="16">
        <v>3521</v>
      </c>
      <c r="E51" s="16">
        <v>6263</v>
      </c>
      <c r="F51" s="24">
        <v>0</v>
      </c>
    </row>
    <row r="52" spans="1:6" ht="14.25">
      <c r="A52" s="8" t="s">
        <v>42</v>
      </c>
      <c r="B52" s="14">
        <v>11449</v>
      </c>
      <c r="C52" s="30">
        <v>1138</v>
      </c>
      <c r="D52" s="16">
        <v>2476</v>
      </c>
      <c r="E52" s="16">
        <v>7835</v>
      </c>
      <c r="F52" s="24">
        <v>0</v>
      </c>
    </row>
    <row r="53" spans="1:6" ht="14.25">
      <c r="A53" s="8" t="s">
        <v>43</v>
      </c>
      <c r="B53" s="14">
        <v>2620</v>
      </c>
      <c r="C53" s="30">
        <v>68</v>
      </c>
      <c r="D53" s="16">
        <v>1221</v>
      </c>
      <c r="E53" s="16">
        <v>1331</v>
      </c>
      <c r="F53" s="24">
        <v>0</v>
      </c>
    </row>
    <row r="54" spans="1:6" ht="14.25">
      <c r="A54" s="8" t="s">
        <v>44</v>
      </c>
      <c r="B54" s="14">
        <v>1679</v>
      </c>
      <c r="C54" s="30">
        <v>85</v>
      </c>
      <c r="D54" s="16">
        <v>822</v>
      </c>
      <c r="E54" s="16">
        <v>772</v>
      </c>
      <c r="F54" s="24">
        <v>0</v>
      </c>
    </row>
    <row r="55" spans="1:6" ht="14.25">
      <c r="A55" s="8" t="s">
        <v>45</v>
      </c>
      <c r="B55" s="14">
        <v>2422</v>
      </c>
      <c r="C55" s="30">
        <v>139</v>
      </c>
      <c r="D55" s="16">
        <v>1078</v>
      </c>
      <c r="E55" s="16">
        <v>1205</v>
      </c>
      <c r="F55" s="24">
        <v>0</v>
      </c>
    </row>
    <row r="56" spans="1:6" ht="14.25">
      <c r="A56" s="8" t="s">
        <v>46</v>
      </c>
      <c r="B56" s="14">
        <v>10522</v>
      </c>
      <c r="C56" s="30">
        <v>716</v>
      </c>
      <c r="D56" s="16">
        <v>4465</v>
      </c>
      <c r="E56" s="16">
        <v>5341</v>
      </c>
      <c r="F56" s="24">
        <v>0</v>
      </c>
    </row>
    <row r="57" spans="1:6" ht="14.25">
      <c r="A57" s="8" t="s">
        <v>47</v>
      </c>
      <c r="B57" s="14">
        <v>8252</v>
      </c>
      <c r="C57" s="30">
        <v>409</v>
      </c>
      <c r="D57" s="16">
        <v>4107</v>
      </c>
      <c r="E57" s="16">
        <v>3736</v>
      </c>
      <c r="F57" s="24">
        <v>0</v>
      </c>
    </row>
    <row r="58" spans="1:6" ht="14.25">
      <c r="A58" s="8" t="s">
        <v>48</v>
      </c>
      <c r="B58" s="14">
        <v>39662</v>
      </c>
      <c r="C58" s="30">
        <v>3163</v>
      </c>
      <c r="D58" s="16">
        <v>9934</v>
      </c>
      <c r="E58" s="16">
        <v>26565</v>
      </c>
      <c r="F58" s="24">
        <v>0</v>
      </c>
    </row>
    <row r="59" spans="1:6" ht="14.25">
      <c r="A59" s="8" t="s">
        <v>49</v>
      </c>
      <c r="B59" s="14">
        <v>6880</v>
      </c>
      <c r="C59" s="30">
        <v>514</v>
      </c>
      <c r="D59" s="16">
        <v>2699</v>
      </c>
      <c r="E59" s="16">
        <v>3667</v>
      </c>
      <c r="F59" s="24">
        <v>0</v>
      </c>
    </row>
    <row r="60" spans="1:6" ht="14.25">
      <c r="A60" s="8" t="s">
        <v>50</v>
      </c>
      <c r="B60" s="14">
        <v>4096</v>
      </c>
      <c r="C60" s="30">
        <v>318</v>
      </c>
      <c r="D60" s="16">
        <v>1811</v>
      </c>
      <c r="E60" s="16">
        <v>1967</v>
      </c>
      <c r="F60" s="24">
        <v>0</v>
      </c>
    </row>
    <row r="61" spans="1:6" ht="14.25">
      <c r="A61" s="8" t="s">
        <v>51</v>
      </c>
      <c r="B61" s="14">
        <v>5301</v>
      </c>
      <c r="C61" s="30">
        <v>548</v>
      </c>
      <c r="D61" s="16">
        <v>1659</v>
      </c>
      <c r="E61" s="16">
        <v>3094</v>
      </c>
      <c r="F61" s="24">
        <v>0</v>
      </c>
    </row>
    <row r="62" spans="1:6" ht="14.25">
      <c r="A62" s="8" t="s">
        <v>52</v>
      </c>
      <c r="B62" s="14">
        <v>13464</v>
      </c>
      <c r="C62" s="30">
        <v>1542</v>
      </c>
      <c r="D62" s="16">
        <v>4230</v>
      </c>
      <c r="E62" s="16">
        <v>7692</v>
      </c>
      <c r="F62" s="24">
        <v>0</v>
      </c>
    </row>
    <row r="63" spans="1:6" ht="14.25">
      <c r="A63" s="8" t="s">
        <v>53</v>
      </c>
      <c r="B63" s="14">
        <v>4966</v>
      </c>
      <c r="C63" s="30">
        <v>111</v>
      </c>
      <c r="D63" s="16">
        <v>2133</v>
      </c>
      <c r="E63" s="16">
        <v>2722</v>
      </c>
      <c r="F63" s="24">
        <v>0</v>
      </c>
    </row>
    <row r="64" spans="1:6" ht="14.25">
      <c r="A64" s="8" t="s">
        <v>54</v>
      </c>
      <c r="B64" s="14">
        <v>4485</v>
      </c>
      <c r="C64" s="30">
        <v>124</v>
      </c>
      <c r="D64" s="16">
        <v>2131</v>
      </c>
      <c r="E64" s="16">
        <v>2230</v>
      </c>
      <c r="F64" s="24">
        <v>0</v>
      </c>
    </row>
    <row r="65" spans="1:6" ht="14.25">
      <c r="A65" s="8" t="s">
        <v>55</v>
      </c>
      <c r="B65" s="14">
        <v>6157</v>
      </c>
      <c r="C65" s="30">
        <v>409</v>
      </c>
      <c r="D65" s="16">
        <v>1886</v>
      </c>
      <c r="E65" s="16">
        <v>3862</v>
      </c>
      <c r="F65" s="24">
        <v>0</v>
      </c>
    </row>
    <row r="66" spans="1:6" ht="14.25">
      <c r="A66" s="8" t="s">
        <v>56</v>
      </c>
      <c r="B66" s="14">
        <v>34261</v>
      </c>
      <c r="C66" s="30">
        <v>5332</v>
      </c>
      <c r="D66" s="16">
        <v>1633</v>
      </c>
      <c r="E66" s="16">
        <v>27296</v>
      </c>
      <c r="F66" s="24">
        <v>0</v>
      </c>
    </row>
    <row r="67" spans="1:6" ht="14.25">
      <c r="A67" s="8" t="s">
        <v>57</v>
      </c>
      <c r="B67" s="14">
        <v>2539</v>
      </c>
      <c r="C67" s="30">
        <v>97</v>
      </c>
      <c r="D67" s="16">
        <v>1209</v>
      </c>
      <c r="E67" s="16">
        <v>1233</v>
      </c>
      <c r="F67" s="24">
        <v>0</v>
      </c>
    </row>
    <row r="68" spans="1:6" ht="14.25">
      <c r="A68" s="12" t="s">
        <v>58</v>
      </c>
      <c r="B68" s="18">
        <v>1839</v>
      </c>
      <c r="C68" s="31">
        <v>88</v>
      </c>
      <c r="D68" s="18">
        <v>843</v>
      </c>
      <c r="E68" s="18">
        <v>908</v>
      </c>
      <c r="F68" s="32">
        <v>0</v>
      </c>
    </row>
    <row r="69" spans="1:6" ht="14.25">
      <c r="A69" s="8"/>
      <c r="B69" s="8"/>
      <c r="C69" s="23"/>
      <c r="D69" s="33"/>
      <c r="E69" s="8"/>
      <c r="F69" s="17"/>
    </row>
    <row r="70" spans="1:6" ht="14.25">
      <c r="A70" s="8" t="s">
        <v>62</v>
      </c>
      <c r="B70" s="9"/>
      <c r="C70" s="30"/>
      <c r="D70" s="9"/>
      <c r="E70" s="17"/>
      <c r="F70" s="9"/>
    </row>
    <row r="71" spans="1:6" ht="14.25">
      <c r="A71" s="8"/>
      <c r="B71" s="9"/>
      <c r="C71" s="30"/>
      <c r="D71" s="9"/>
      <c r="E71" s="17"/>
      <c r="F71" s="9"/>
    </row>
    <row r="72" spans="1:6" ht="14.25">
      <c r="A72" s="19" t="s">
        <v>71</v>
      </c>
      <c r="B72" s="9"/>
      <c r="C72" s="30"/>
      <c r="D72" s="9"/>
      <c r="E72" s="19"/>
      <c r="F72" s="17"/>
    </row>
    <row r="73" spans="1:6" ht="14.25">
      <c r="A73" s="8"/>
      <c r="B73" s="9"/>
      <c r="C73" s="30"/>
      <c r="D73" s="9"/>
      <c r="E73" s="9"/>
      <c r="F73" s="17"/>
    </row>
    <row r="74" spans="1:6" ht="14.25">
      <c r="A74" s="8"/>
      <c r="B74" s="9"/>
      <c r="C74" s="30"/>
      <c r="D74" s="9"/>
      <c r="E74" s="9"/>
      <c r="F74" s="17"/>
    </row>
    <row r="75" spans="1:6" ht="14.25">
      <c r="A75" s="8"/>
      <c r="B75" s="8"/>
      <c r="C75" s="30"/>
      <c r="D75" s="9"/>
      <c r="E75" s="34"/>
      <c r="F75" s="14"/>
    </row>
    <row r="76" spans="1:6" ht="14.25">
      <c r="A76" s="8"/>
      <c r="B76" s="14"/>
      <c r="C76" s="35"/>
      <c r="D76" s="9"/>
      <c r="E76" s="34"/>
      <c r="F76" s="14"/>
    </row>
    <row r="77" spans="1:6" ht="14.25">
      <c r="A77" s="8"/>
      <c r="B77" s="14"/>
      <c r="C77" s="35"/>
      <c r="D77" s="19"/>
      <c r="E77" s="34"/>
      <c r="F77" s="14"/>
    </row>
    <row r="78" spans="1:6" ht="14.25">
      <c r="A78" s="8"/>
      <c r="B78" s="14"/>
      <c r="C78" s="35"/>
      <c r="D78" s="9"/>
      <c r="E78" s="34"/>
      <c r="F78" s="14"/>
    </row>
  </sheetData>
  <sheetProtection/>
  <mergeCells count="1">
    <mergeCell ref="C4:F4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73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68</v>
      </c>
      <c r="D5" s="22" t="s">
        <v>69</v>
      </c>
      <c r="E5" s="22" t="s">
        <v>70</v>
      </c>
      <c r="F5" s="13" t="s">
        <v>65</v>
      </c>
    </row>
    <row r="6" spans="1:6" ht="15">
      <c r="A6" s="8"/>
      <c r="B6" s="8"/>
      <c r="C6" s="14"/>
      <c r="D6" s="15"/>
      <c r="E6" s="14"/>
      <c r="F6" s="8"/>
    </row>
    <row r="7" spans="1:6" ht="15">
      <c r="A7" s="8" t="s">
        <v>0</v>
      </c>
      <c r="B7" s="14">
        <f>SUM(B9:B11)</f>
        <v>1479128</v>
      </c>
      <c r="C7" s="14">
        <f>SUM(C9:C11)</f>
        <v>241319</v>
      </c>
      <c r="D7" s="14">
        <f>SUM(D9:D11)</f>
        <v>244390</v>
      </c>
      <c r="E7" s="14">
        <f>SUM(E9:E11)</f>
        <v>958975</v>
      </c>
      <c r="F7" s="14">
        <f>SUM(F9:F11)</f>
        <v>34444</v>
      </c>
    </row>
    <row r="8" spans="1:6" ht="15">
      <c r="A8" s="8"/>
      <c r="B8" s="14"/>
      <c r="C8" s="14"/>
      <c r="D8" s="14"/>
      <c r="E8" s="14"/>
      <c r="F8" s="14"/>
    </row>
    <row r="9" spans="1:6" ht="15">
      <c r="A9" s="8" t="s">
        <v>1</v>
      </c>
      <c r="B9" s="14">
        <v>843258</v>
      </c>
      <c r="C9" s="14">
        <v>185564</v>
      </c>
      <c r="D9" s="14">
        <v>18408</v>
      </c>
      <c r="E9" s="14">
        <v>604842</v>
      </c>
      <c r="F9" s="14">
        <v>34444</v>
      </c>
    </row>
    <row r="10" spans="1:6" ht="15">
      <c r="A10" s="8"/>
      <c r="B10" s="14"/>
      <c r="C10" s="14"/>
      <c r="D10" s="14"/>
      <c r="E10" s="14"/>
      <c r="F10" s="14"/>
    </row>
    <row r="11" spans="1:6" ht="15">
      <c r="A11" s="8" t="s">
        <v>2</v>
      </c>
      <c r="B11" s="14">
        <f>SUM(B12:B68)</f>
        <v>635870</v>
      </c>
      <c r="C11" s="14">
        <f>SUM(C12:C68)</f>
        <v>55755</v>
      </c>
      <c r="D11" s="14">
        <f>SUM(D12:D68)</f>
        <v>225982</v>
      </c>
      <c r="E11" s="14">
        <f>SUM(E12:E68)</f>
        <v>354133</v>
      </c>
      <c r="F11" s="17">
        <v>0</v>
      </c>
    </row>
    <row r="12" spans="1:6" ht="15">
      <c r="A12" s="8" t="s">
        <v>3</v>
      </c>
      <c r="B12" s="14">
        <v>17361</v>
      </c>
      <c r="C12" s="14">
        <v>1993</v>
      </c>
      <c r="D12" s="14">
        <v>4494</v>
      </c>
      <c r="E12" s="14">
        <v>10874</v>
      </c>
      <c r="F12" s="17">
        <v>0</v>
      </c>
    </row>
    <row r="13" spans="1:6" ht="15">
      <c r="A13" s="8" t="s">
        <v>4</v>
      </c>
      <c r="B13" s="14">
        <v>4743</v>
      </c>
      <c r="C13" s="14">
        <v>283</v>
      </c>
      <c r="D13" s="14">
        <v>2528</v>
      </c>
      <c r="E13" s="14">
        <v>1932</v>
      </c>
      <c r="F13" s="17">
        <v>0</v>
      </c>
    </row>
    <row r="14" spans="1:6" ht="15">
      <c r="A14" s="8" t="s">
        <v>5</v>
      </c>
      <c r="B14" s="14">
        <v>15805</v>
      </c>
      <c r="C14" s="14">
        <v>1870</v>
      </c>
      <c r="D14" s="14">
        <v>5377</v>
      </c>
      <c r="E14" s="14">
        <v>8558</v>
      </c>
      <c r="F14" s="17">
        <v>0</v>
      </c>
    </row>
    <row r="15" spans="1:6" ht="15">
      <c r="A15" s="8" t="s">
        <v>6</v>
      </c>
      <c r="B15" s="14">
        <v>8508</v>
      </c>
      <c r="C15" s="14">
        <v>340</v>
      </c>
      <c r="D15" s="14">
        <v>4128</v>
      </c>
      <c r="E15" s="14">
        <v>4040</v>
      </c>
      <c r="F15" s="17">
        <v>0</v>
      </c>
    </row>
    <row r="16" spans="1:6" ht="15">
      <c r="A16" s="8" t="s">
        <v>7</v>
      </c>
      <c r="B16" s="14">
        <v>5994</v>
      </c>
      <c r="C16" s="14">
        <v>278</v>
      </c>
      <c r="D16" s="14">
        <v>2775</v>
      </c>
      <c r="E16" s="14">
        <v>2941</v>
      </c>
      <c r="F16" s="17">
        <v>0</v>
      </c>
    </row>
    <row r="17" spans="1:6" ht="15">
      <c r="A17" s="8" t="s">
        <v>8</v>
      </c>
      <c r="B17" s="14">
        <v>14778</v>
      </c>
      <c r="C17" s="14">
        <v>1661</v>
      </c>
      <c r="D17" s="14">
        <v>6782</v>
      </c>
      <c r="E17" s="14">
        <v>6335</v>
      </c>
      <c r="F17" s="17">
        <v>0</v>
      </c>
    </row>
    <row r="18" spans="1:6" ht="15">
      <c r="A18" s="8" t="s">
        <v>9</v>
      </c>
      <c r="B18" s="14">
        <v>7676</v>
      </c>
      <c r="C18" s="14">
        <v>449</v>
      </c>
      <c r="D18" s="14">
        <v>2834</v>
      </c>
      <c r="E18" s="14">
        <v>4393</v>
      </c>
      <c r="F18" s="17">
        <v>0</v>
      </c>
    </row>
    <row r="19" spans="1:6" ht="15">
      <c r="A19" s="8" t="s">
        <v>10</v>
      </c>
      <c r="B19" s="14">
        <v>5087</v>
      </c>
      <c r="C19" s="14">
        <v>159</v>
      </c>
      <c r="D19" s="14">
        <v>2628</v>
      </c>
      <c r="E19" s="14">
        <v>2300</v>
      </c>
      <c r="F19" s="17">
        <v>0</v>
      </c>
    </row>
    <row r="20" spans="1:6" ht="15">
      <c r="A20" s="8" t="s">
        <v>11</v>
      </c>
      <c r="B20" s="14">
        <v>7898</v>
      </c>
      <c r="C20" s="14">
        <v>485</v>
      </c>
      <c r="D20" s="14">
        <v>3360</v>
      </c>
      <c r="E20" s="14">
        <v>4053</v>
      </c>
      <c r="F20" s="17">
        <v>0</v>
      </c>
    </row>
    <row r="21" spans="1:6" ht="15">
      <c r="A21" s="8" t="s">
        <v>12</v>
      </c>
      <c r="B21" s="14">
        <v>4043</v>
      </c>
      <c r="C21" s="14">
        <v>231</v>
      </c>
      <c r="D21" s="14">
        <v>1912</v>
      </c>
      <c r="E21" s="14">
        <v>1900</v>
      </c>
      <c r="F21" s="17">
        <v>0</v>
      </c>
    </row>
    <row r="22" spans="1:6" ht="15">
      <c r="A22" s="8" t="s">
        <v>13</v>
      </c>
      <c r="B22" s="14">
        <v>4340</v>
      </c>
      <c r="C22" s="14">
        <v>305</v>
      </c>
      <c r="D22" s="14">
        <v>1911</v>
      </c>
      <c r="E22" s="14">
        <v>2124</v>
      </c>
      <c r="F22" s="17">
        <v>0</v>
      </c>
    </row>
    <row r="23" spans="1:6" ht="15">
      <c r="A23" s="8" t="s">
        <v>14</v>
      </c>
      <c r="B23" s="14">
        <v>4306</v>
      </c>
      <c r="C23" s="14">
        <v>83</v>
      </c>
      <c r="D23" s="14">
        <v>2250</v>
      </c>
      <c r="E23" s="14">
        <v>1973</v>
      </c>
      <c r="F23" s="17">
        <v>0</v>
      </c>
    </row>
    <row r="24" spans="1:6" ht="15">
      <c r="A24" s="8" t="s">
        <v>15</v>
      </c>
      <c r="B24" s="14">
        <v>11751</v>
      </c>
      <c r="C24" s="14">
        <v>732</v>
      </c>
      <c r="D24" s="14">
        <v>3312</v>
      </c>
      <c r="E24" s="14">
        <v>7707</v>
      </c>
      <c r="F24" s="17">
        <v>0</v>
      </c>
    </row>
    <row r="25" spans="1:6" ht="15">
      <c r="A25" s="8" t="s">
        <v>16</v>
      </c>
      <c r="B25" s="14">
        <v>91196</v>
      </c>
      <c r="C25" s="14">
        <v>7848</v>
      </c>
      <c r="D25" s="14">
        <v>38023</v>
      </c>
      <c r="E25" s="14">
        <v>45325</v>
      </c>
      <c r="F25" s="17">
        <v>0</v>
      </c>
    </row>
    <row r="26" spans="1:6" ht="15">
      <c r="A26" s="8" t="s">
        <v>17</v>
      </c>
      <c r="B26" s="14">
        <v>2953</v>
      </c>
      <c r="C26" s="14">
        <v>49</v>
      </c>
      <c r="D26" s="14">
        <v>1719</v>
      </c>
      <c r="E26" s="14">
        <v>1185</v>
      </c>
      <c r="F26" s="17">
        <v>0</v>
      </c>
    </row>
    <row r="27" spans="1:6" ht="15">
      <c r="A27" s="8" t="s">
        <v>18</v>
      </c>
      <c r="B27" s="14">
        <v>4971</v>
      </c>
      <c r="C27" s="14">
        <v>214</v>
      </c>
      <c r="D27" s="14">
        <v>2417</v>
      </c>
      <c r="E27" s="14">
        <v>2340</v>
      </c>
      <c r="F27" s="17">
        <v>0</v>
      </c>
    </row>
    <row r="28" spans="1:6" ht="15">
      <c r="A28" s="8" t="s">
        <v>19</v>
      </c>
      <c r="B28" s="14">
        <v>6216</v>
      </c>
      <c r="C28" s="14">
        <v>184</v>
      </c>
      <c r="D28" s="14">
        <v>2885</v>
      </c>
      <c r="E28" s="14">
        <v>3147</v>
      </c>
      <c r="F28" s="17">
        <v>0</v>
      </c>
    </row>
    <row r="29" spans="1:6" ht="15">
      <c r="A29" s="8" t="s">
        <v>20</v>
      </c>
      <c r="B29" s="14">
        <v>3986</v>
      </c>
      <c r="C29" s="14">
        <v>202</v>
      </c>
      <c r="D29" s="14">
        <v>1762</v>
      </c>
      <c r="E29" s="14">
        <v>2022</v>
      </c>
      <c r="F29" s="17">
        <v>0</v>
      </c>
    </row>
    <row r="30" spans="1:6" ht="15">
      <c r="A30" s="8" t="s">
        <v>21</v>
      </c>
      <c r="B30" s="14">
        <v>4072</v>
      </c>
      <c r="C30" s="14">
        <v>265</v>
      </c>
      <c r="D30" s="14">
        <v>1916</v>
      </c>
      <c r="E30" s="14">
        <v>1891</v>
      </c>
      <c r="F30" s="17">
        <v>0</v>
      </c>
    </row>
    <row r="31" spans="1:6" ht="15">
      <c r="A31" s="8" t="s">
        <v>22</v>
      </c>
      <c r="B31" s="14">
        <v>416</v>
      </c>
      <c r="C31" s="14">
        <v>3</v>
      </c>
      <c r="D31" s="14">
        <v>267</v>
      </c>
      <c r="E31" s="14">
        <v>146</v>
      </c>
      <c r="F31" s="17">
        <v>0</v>
      </c>
    </row>
    <row r="32" spans="1:6" ht="15">
      <c r="A32" s="8" t="s">
        <v>23</v>
      </c>
      <c r="B32" s="14">
        <v>6806</v>
      </c>
      <c r="C32" s="14">
        <v>213</v>
      </c>
      <c r="D32" s="14">
        <v>2967</v>
      </c>
      <c r="E32" s="14">
        <v>3626</v>
      </c>
      <c r="F32" s="17">
        <v>0</v>
      </c>
    </row>
    <row r="33" spans="1:6" ht="15">
      <c r="A33" s="8" t="s">
        <v>24</v>
      </c>
      <c r="B33" s="14">
        <v>8754</v>
      </c>
      <c r="C33" s="14">
        <v>404</v>
      </c>
      <c r="D33" s="14">
        <v>3186</v>
      </c>
      <c r="E33" s="14">
        <v>5164</v>
      </c>
      <c r="F33" s="17">
        <v>0</v>
      </c>
    </row>
    <row r="34" spans="1:6" ht="15">
      <c r="A34" s="8" t="s">
        <v>25</v>
      </c>
      <c r="B34" s="14">
        <v>2557</v>
      </c>
      <c r="C34" s="14">
        <v>38</v>
      </c>
      <c r="D34" s="14">
        <v>1250</v>
      </c>
      <c r="E34" s="14">
        <v>1269</v>
      </c>
      <c r="F34" s="17">
        <v>0</v>
      </c>
    </row>
    <row r="35" spans="1:6" ht="15">
      <c r="A35" s="8" t="s">
        <v>26</v>
      </c>
      <c r="B35" s="14">
        <v>3925</v>
      </c>
      <c r="C35" s="14">
        <v>275</v>
      </c>
      <c r="D35" s="14">
        <v>1706</v>
      </c>
      <c r="E35" s="14">
        <v>1944</v>
      </c>
      <c r="F35" s="17">
        <v>0</v>
      </c>
    </row>
    <row r="36" spans="1:6" ht="15">
      <c r="A36" s="8" t="s">
        <v>27</v>
      </c>
      <c r="B36" s="14">
        <v>5086</v>
      </c>
      <c r="C36" s="14">
        <v>168</v>
      </c>
      <c r="D36" s="14">
        <v>2349</v>
      </c>
      <c r="E36" s="14">
        <v>2569</v>
      </c>
      <c r="F36" s="17">
        <v>0</v>
      </c>
    </row>
    <row r="37" spans="1:6" ht="15">
      <c r="A37" s="8" t="s">
        <v>28</v>
      </c>
      <c r="B37" s="3">
        <v>50820</v>
      </c>
      <c r="C37" s="3">
        <v>9930</v>
      </c>
      <c r="D37" s="3">
        <v>9586</v>
      </c>
      <c r="E37" s="3">
        <v>31304</v>
      </c>
      <c r="F37" s="17">
        <v>0</v>
      </c>
    </row>
    <row r="38" spans="1:6" ht="15">
      <c r="A38" s="8" t="s">
        <v>29</v>
      </c>
      <c r="B38" s="3">
        <v>5342</v>
      </c>
      <c r="C38" s="3">
        <v>326</v>
      </c>
      <c r="D38" s="3">
        <v>2405</v>
      </c>
      <c r="E38" s="3">
        <v>2611</v>
      </c>
      <c r="F38" s="17">
        <v>0</v>
      </c>
    </row>
    <row r="39" spans="1:6" ht="15">
      <c r="A39" s="8" t="s">
        <v>30</v>
      </c>
      <c r="B39" s="3">
        <v>23530</v>
      </c>
      <c r="C39" s="3">
        <v>2705</v>
      </c>
      <c r="D39" s="3">
        <v>5328</v>
      </c>
      <c r="E39" s="3">
        <v>15497</v>
      </c>
      <c r="F39" s="17">
        <v>0</v>
      </c>
    </row>
    <row r="40" spans="1:6" ht="15">
      <c r="A40" s="8" t="s">
        <v>31</v>
      </c>
      <c r="B40" s="3">
        <v>18119</v>
      </c>
      <c r="C40" s="3">
        <v>1543</v>
      </c>
      <c r="D40" s="3">
        <v>6722</v>
      </c>
      <c r="E40" s="3">
        <v>9854</v>
      </c>
      <c r="F40" s="17">
        <v>0</v>
      </c>
    </row>
    <row r="41" spans="1:6" ht="15">
      <c r="A41" s="8" t="s">
        <v>32</v>
      </c>
      <c r="B41" s="3">
        <v>23082</v>
      </c>
      <c r="C41" s="3">
        <v>2079</v>
      </c>
      <c r="D41" s="3">
        <v>9821</v>
      </c>
      <c r="E41" s="3">
        <v>11182</v>
      </c>
      <c r="F41" s="17">
        <v>0</v>
      </c>
    </row>
    <row r="42" spans="1:6" ht="15">
      <c r="A42" s="8" t="s">
        <v>33</v>
      </c>
      <c r="B42" s="3">
        <v>34724</v>
      </c>
      <c r="C42" s="3">
        <v>3893</v>
      </c>
      <c r="D42" s="3">
        <v>11062</v>
      </c>
      <c r="E42" s="3">
        <v>19769</v>
      </c>
      <c r="F42" s="17">
        <v>0</v>
      </c>
    </row>
    <row r="43" spans="1:6" ht="15">
      <c r="A43" s="8" t="s">
        <v>34</v>
      </c>
      <c r="B43" s="3">
        <v>6336</v>
      </c>
      <c r="C43" s="3">
        <v>391</v>
      </c>
      <c r="D43" s="3">
        <v>2343</v>
      </c>
      <c r="E43" s="3">
        <v>3602</v>
      </c>
      <c r="F43" s="17">
        <v>0</v>
      </c>
    </row>
    <row r="44" spans="1:6" ht="15">
      <c r="A44" s="8" t="s">
        <v>35</v>
      </c>
      <c r="B44" s="3">
        <v>17133</v>
      </c>
      <c r="C44" s="3">
        <v>2021</v>
      </c>
      <c r="D44" s="3">
        <v>5020</v>
      </c>
      <c r="E44" s="3">
        <v>10092</v>
      </c>
      <c r="F44" s="17">
        <v>0</v>
      </c>
    </row>
    <row r="45" spans="1:6" ht="15">
      <c r="A45" s="8" t="s">
        <v>36</v>
      </c>
      <c r="B45" s="3">
        <v>3442</v>
      </c>
      <c r="C45" s="3">
        <v>197</v>
      </c>
      <c r="D45" s="3">
        <v>1671</v>
      </c>
      <c r="E45" s="3">
        <v>1574</v>
      </c>
      <c r="F45" s="17">
        <v>0</v>
      </c>
    </row>
    <row r="46" spans="1:6" ht="15">
      <c r="A46" s="8" t="s">
        <v>60</v>
      </c>
      <c r="B46" s="3">
        <v>9705</v>
      </c>
      <c r="C46" s="3">
        <v>474</v>
      </c>
      <c r="D46" s="3">
        <v>4048</v>
      </c>
      <c r="E46" s="3">
        <v>5183</v>
      </c>
      <c r="F46" s="17">
        <v>0</v>
      </c>
    </row>
    <row r="47" spans="1:6" ht="15">
      <c r="A47" s="8" t="s">
        <v>37</v>
      </c>
      <c r="B47" s="3">
        <v>4586</v>
      </c>
      <c r="C47" s="3">
        <v>62</v>
      </c>
      <c r="D47" s="3">
        <v>2273</v>
      </c>
      <c r="E47" s="3">
        <v>2251</v>
      </c>
      <c r="F47" s="17">
        <v>0</v>
      </c>
    </row>
    <row r="48" spans="1:6" ht="15">
      <c r="A48" s="8" t="s">
        <v>38</v>
      </c>
      <c r="B48" s="3">
        <v>1628</v>
      </c>
      <c r="C48" s="3">
        <v>28</v>
      </c>
      <c r="D48" s="3">
        <v>706</v>
      </c>
      <c r="E48" s="3">
        <v>894</v>
      </c>
      <c r="F48" s="17">
        <v>0</v>
      </c>
    </row>
    <row r="49" spans="1:6" ht="15">
      <c r="A49" s="8" t="s">
        <v>39</v>
      </c>
      <c r="B49" s="3">
        <v>8848</v>
      </c>
      <c r="C49" s="3">
        <v>855</v>
      </c>
      <c r="D49" s="3">
        <v>3912</v>
      </c>
      <c r="E49" s="3">
        <v>4081</v>
      </c>
      <c r="F49" s="17">
        <v>0</v>
      </c>
    </row>
    <row r="50" spans="1:6" ht="15">
      <c r="A50" s="8" t="s">
        <v>40</v>
      </c>
      <c r="B50" s="3">
        <v>11666</v>
      </c>
      <c r="C50" s="3">
        <v>959</v>
      </c>
      <c r="D50" s="3">
        <v>1519</v>
      </c>
      <c r="E50" s="3">
        <v>9188</v>
      </c>
      <c r="F50" s="17">
        <v>0</v>
      </c>
    </row>
    <row r="51" spans="1:6" ht="15">
      <c r="A51" s="8" t="s">
        <v>41</v>
      </c>
      <c r="B51" s="3">
        <v>10742</v>
      </c>
      <c r="C51" s="3">
        <v>565</v>
      </c>
      <c r="D51" s="3">
        <v>5127</v>
      </c>
      <c r="E51" s="3">
        <v>5050</v>
      </c>
      <c r="F51" s="17">
        <v>0</v>
      </c>
    </row>
    <row r="52" spans="1:6" ht="15">
      <c r="A52" s="8" t="s">
        <v>42</v>
      </c>
      <c r="B52" s="3">
        <v>9870</v>
      </c>
      <c r="C52" s="3">
        <v>117</v>
      </c>
      <c r="D52" s="3">
        <v>4427</v>
      </c>
      <c r="E52" s="3">
        <v>5326</v>
      </c>
      <c r="F52" s="17">
        <v>0</v>
      </c>
    </row>
    <row r="53" spans="1:6" ht="15">
      <c r="A53" s="8" t="s">
        <v>43</v>
      </c>
      <c r="B53" s="3">
        <v>10560</v>
      </c>
      <c r="C53" s="3">
        <v>832</v>
      </c>
      <c r="D53" s="3">
        <v>3287</v>
      </c>
      <c r="E53" s="3">
        <v>6441</v>
      </c>
      <c r="F53" s="17">
        <v>0</v>
      </c>
    </row>
    <row r="54" spans="1:6" ht="15">
      <c r="A54" s="8" t="s">
        <v>44</v>
      </c>
      <c r="B54" s="3">
        <v>2624</v>
      </c>
      <c r="C54" s="3">
        <v>51</v>
      </c>
      <c r="D54" s="3">
        <v>1452</v>
      </c>
      <c r="E54" s="3">
        <v>1121</v>
      </c>
      <c r="F54" s="17">
        <v>0</v>
      </c>
    </row>
    <row r="55" spans="1:6" ht="15">
      <c r="A55" s="8" t="s">
        <v>45</v>
      </c>
      <c r="B55" s="3">
        <v>1744</v>
      </c>
      <c r="C55" s="3">
        <v>71</v>
      </c>
      <c r="D55" s="3">
        <v>934</v>
      </c>
      <c r="E55" s="3">
        <v>739</v>
      </c>
      <c r="F55" s="17">
        <v>0</v>
      </c>
    </row>
    <row r="56" spans="1:6" ht="15">
      <c r="A56" s="8" t="s">
        <v>46</v>
      </c>
      <c r="B56" s="3">
        <v>2272</v>
      </c>
      <c r="C56" s="3">
        <v>55</v>
      </c>
      <c r="D56" s="3">
        <v>1101</v>
      </c>
      <c r="E56" s="3">
        <v>1116</v>
      </c>
      <c r="F56" s="17">
        <v>0</v>
      </c>
    </row>
    <row r="57" spans="1:6" ht="15">
      <c r="A57" s="8" t="s">
        <v>47</v>
      </c>
      <c r="B57" s="3">
        <v>8077</v>
      </c>
      <c r="C57" s="3">
        <v>365</v>
      </c>
      <c r="D57" s="3">
        <v>4010</v>
      </c>
      <c r="E57" s="3">
        <v>3702</v>
      </c>
      <c r="F57" s="17">
        <v>0</v>
      </c>
    </row>
    <row r="58" spans="1:6" ht="15">
      <c r="A58" s="8" t="s">
        <v>48</v>
      </c>
      <c r="B58" s="3">
        <v>39301</v>
      </c>
      <c r="C58" s="3">
        <v>2886</v>
      </c>
      <c r="D58" s="3">
        <v>11869</v>
      </c>
      <c r="E58" s="3">
        <v>24546</v>
      </c>
      <c r="F58" s="17">
        <v>0</v>
      </c>
    </row>
    <row r="59" spans="1:6" ht="15">
      <c r="A59" s="8" t="s">
        <v>49</v>
      </c>
      <c r="B59" s="3">
        <v>6354</v>
      </c>
      <c r="C59" s="3">
        <v>364</v>
      </c>
      <c r="D59" s="3">
        <v>2865</v>
      </c>
      <c r="E59" s="3">
        <v>3125</v>
      </c>
      <c r="F59" s="17">
        <v>0</v>
      </c>
    </row>
    <row r="60" spans="1:6" ht="15">
      <c r="A60" s="8" t="s">
        <v>50</v>
      </c>
      <c r="B60" s="3">
        <v>4137</v>
      </c>
      <c r="C60" s="3">
        <v>237</v>
      </c>
      <c r="D60" s="3">
        <v>1988</v>
      </c>
      <c r="E60" s="3">
        <v>1912</v>
      </c>
      <c r="F60" s="17">
        <v>0</v>
      </c>
    </row>
    <row r="61" spans="1:6" ht="15">
      <c r="A61" s="8" t="s">
        <v>51</v>
      </c>
      <c r="B61" s="3">
        <v>5093</v>
      </c>
      <c r="C61" s="3">
        <v>443</v>
      </c>
      <c r="D61" s="3">
        <v>1843</v>
      </c>
      <c r="E61" s="3">
        <v>2807</v>
      </c>
      <c r="F61" s="17">
        <v>0</v>
      </c>
    </row>
    <row r="62" spans="1:6" ht="15">
      <c r="A62" s="8" t="s">
        <v>52</v>
      </c>
      <c r="B62" s="3">
        <v>12713</v>
      </c>
      <c r="C62" s="3">
        <v>1094</v>
      </c>
      <c r="D62" s="3">
        <v>4739</v>
      </c>
      <c r="E62" s="3">
        <v>6880</v>
      </c>
      <c r="F62" s="17">
        <v>0</v>
      </c>
    </row>
    <row r="63" spans="1:6" ht="15">
      <c r="A63" s="8" t="s">
        <v>53</v>
      </c>
      <c r="B63" s="3">
        <v>5051</v>
      </c>
      <c r="C63" s="3">
        <v>87</v>
      </c>
      <c r="D63" s="3">
        <v>2300</v>
      </c>
      <c r="E63" s="3">
        <v>2664</v>
      </c>
      <c r="F63" s="17">
        <v>0</v>
      </c>
    </row>
    <row r="64" spans="1:6" ht="15">
      <c r="A64" s="8" t="s">
        <v>54</v>
      </c>
      <c r="B64" s="3">
        <v>4445</v>
      </c>
      <c r="C64" s="3">
        <v>99</v>
      </c>
      <c r="D64" s="3">
        <v>2117</v>
      </c>
      <c r="E64" s="3">
        <v>2229</v>
      </c>
      <c r="F64" s="17">
        <v>0</v>
      </c>
    </row>
    <row r="65" spans="1:6" ht="15">
      <c r="A65" s="8" t="s">
        <v>55</v>
      </c>
      <c r="B65" s="3">
        <v>6223</v>
      </c>
      <c r="C65" s="3">
        <v>314</v>
      </c>
      <c r="D65" s="3">
        <v>2439</v>
      </c>
      <c r="E65" s="3">
        <v>3470</v>
      </c>
      <c r="F65" s="17">
        <v>0</v>
      </c>
    </row>
    <row r="66" spans="1:6" ht="15">
      <c r="A66" s="8" t="s">
        <v>56</v>
      </c>
      <c r="B66" s="3">
        <v>30046</v>
      </c>
      <c r="C66" s="3">
        <v>3859</v>
      </c>
      <c r="D66" s="3">
        <v>2096</v>
      </c>
      <c r="E66" s="3">
        <v>24091</v>
      </c>
      <c r="F66" s="17">
        <v>0</v>
      </c>
    </row>
    <row r="67" spans="1:6" ht="15">
      <c r="A67" s="8" t="s">
        <v>57</v>
      </c>
      <c r="B67" s="3">
        <v>2623</v>
      </c>
      <c r="C67" s="3">
        <v>87</v>
      </c>
      <c r="D67" s="3">
        <v>1408</v>
      </c>
      <c r="E67" s="3">
        <v>1128</v>
      </c>
      <c r="F67" s="17">
        <v>0</v>
      </c>
    </row>
    <row r="68" spans="1:6" ht="15">
      <c r="A68" s="12" t="s">
        <v>58</v>
      </c>
      <c r="B68" s="4">
        <v>1806</v>
      </c>
      <c r="C68" s="4">
        <v>34</v>
      </c>
      <c r="D68" s="4">
        <v>826</v>
      </c>
      <c r="E68" s="4">
        <v>946</v>
      </c>
      <c r="F68" s="17">
        <v>0</v>
      </c>
    </row>
    <row r="69" spans="1:6" ht="15">
      <c r="A69" s="8"/>
      <c r="B69" s="6"/>
      <c r="C69" s="6"/>
      <c r="D69" s="6"/>
      <c r="E69" s="6"/>
      <c r="F69" s="5"/>
    </row>
    <row r="70" spans="1:6" ht="15">
      <c r="A70" s="8" t="s">
        <v>62</v>
      </c>
      <c r="B70" s="6"/>
      <c r="C70" s="6"/>
      <c r="D70" s="6"/>
      <c r="E70" s="6"/>
      <c r="F70" s="6"/>
    </row>
    <row r="71" spans="1:6" ht="15">
      <c r="A71" s="8"/>
      <c r="B71" s="6"/>
      <c r="C71" s="6"/>
      <c r="D71" s="6"/>
      <c r="E71" s="6"/>
      <c r="F71" s="6"/>
    </row>
    <row r="72" spans="1:6" ht="15">
      <c r="A72" s="19" t="s">
        <v>71</v>
      </c>
      <c r="B72" s="6"/>
      <c r="C72" s="6"/>
      <c r="D72" s="6"/>
      <c r="E72" s="6"/>
      <c r="F72" s="6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74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68</v>
      </c>
      <c r="D5" s="22" t="s">
        <v>69</v>
      </c>
      <c r="E5" s="22" t="s">
        <v>70</v>
      </c>
      <c r="F5" s="13" t="s">
        <v>65</v>
      </c>
    </row>
    <row r="6" spans="1:6" ht="15">
      <c r="A6" s="8"/>
      <c r="B6" s="8"/>
      <c r="C6" s="14"/>
      <c r="D6" s="15"/>
      <c r="E6" s="14"/>
      <c r="F6" s="8"/>
    </row>
    <row r="7" spans="1:6" ht="15">
      <c r="A7" s="8" t="s">
        <v>0</v>
      </c>
      <c r="B7" s="14">
        <f>SUM(B9:B11)</f>
        <v>1516117</v>
      </c>
      <c r="C7" s="14">
        <f>SUM(C9:C11)</f>
        <v>242061</v>
      </c>
      <c r="D7" s="14">
        <f>SUM(D9:D11)</f>
        <v>265789</v>
      </c>
      <c r="E7" s="14">
        <f>SUM(E9:E11)</f>
        <v>971393</v>
      </c>
      <c r="F7" s="14">
        <f>SUM(F9:F11)</f>
        <v>36874</v>
      </c>
    </row>
    <row r="8" spans="1:6" ht="15">
      <c r="A8" s="8"/>
      <c r="B8" s="14"/>
      <c r="C8" s="14"/>
      <c r="D8" s="14"/>
      <c r="E8" s="14"/>
      <c r="F8" s="14"/>
    </row>
    <row r="9" spans="1:6" ht="15">
      <c r="A9" s="8" t="s">
        <v>1</v>
      </c>
      <c r="B9" s="14">
        <v>865186</v>
      </c>
      <c r="C9" s="27">
        <v>184476</v>
      </c>
      <c r="D9" s="25">
        <f>B9-(C9+E9+F9)</f>
        <v>21959</v>
      </c>
      <c r="E9" s="25">
        <v>621877</v>
      </c>
      <c r="F9" s="27">
        <v>36874</v>
      </c>
    </row>
    <row r="10" spans="1:6" ht="15">
      <c r="A10" s="8"/>
      <c r="B10" s="14"/>
      <c r="C10" s="29"/>
      <c r="D10" s="29"/>
      <c r="E10" s="29"/>
      <c r="F10" s="29"/>
    </row>
    <row r="11" spans="1:6" ht="15">
      <c r="A11" s="8" t="s">
        <v>2</v>
      </c>
      <c r="B11" s="14">
        <f>SUM(B12:B68)</f>
        <v>650931</v>
      </c>
      <c r="C11" s="14">
        <f>SUM(C12:C68)</f>
        <v>57585</v>
      </c>
      <c r="D11" s="14">
        <f>SUM(D12:D68)</f>
        <v>243830</v>
      </c>
      <c r="E11" s="14">
        <f>SUM(E12:E68)</f>
        <v>349516</v>
      </c>
      <c r="F11" s="24">
        <v>0</v>
      </c>
    </row>
    <row r="12" spans="1:6" ht="15">
      <c r="A12" s="8" t="s">
        <v>3</v>
      </c>
      <c r="B12" s="14">
        <v>17565</v>
      </c>
      <c r="C12" s="16">
        <v>2104</v>
      </c>
      <c r="D12" s="14">
        <f>B12-(C12+E12)</f>
        <v>5444</v>
      </c>
      <c r="E12" s="16">
        <v>10017</v>
      </c>
      <c r="F12" s="24">
        <v>0</v>
      </c>
    </row>
    <row r="13" spans="1:6" ht="15">
      <c r="A13" s="8" t="s">
        <v>4</v>
      </c>
      <c r="B13" s="14">
        <v>5128</v>
      </c>
      <c r="C13" s="16">
        <v>278</v>
      </c>
      <c r="D13" s="14">
        <f aca="true" t="shared" si="0" ref="D13:D67">B13-(C13+E13)</f>
        <v>2792</v>
      </c>
      <c r="E13" s="16">
        <v>2058</v>
      </c>
      <c r="F13" s="24">
        <v>0</v>
      </c>
    </row>
    <row r="14" spans="1:6" ht="15">
      <c r="A14" s="8" t="s">
        <v>5</v>
      </c>
      <c r="B14" s="14">
        <v>16376</v>
      </c>
      <c r="C14" s="16">
        <v>2055</v>
      </c>
      <c r="D14" s="14">
        <f t="shared" si="0"/>
        <v>6078</v>
      </c>
      <c r="E14" s="16">
        <v>8243</v>
      </c>
      <c r="F14" s="24">
        <v>0</v>
      </c>
    </row>
    <row r="15" spans="1:6" ht="15">
      <c r="A15" s="8" t="s">
        <v>6</v>
      </c>
      <c r="B15" s="14">
        <v>8929</v>
      </c>
      <c r="C15" s="16">
        <v>325</v>
      </c>
      <c r="D15" s="14">
        <f t="shared" si="0"/>
        <v>4505</v>
      </c>
      <c r="E15" s="16">
        <v>4099</v>
      </c>
      <c r="F15" s="24">
        <v>0</v>
      </c>
    </row>
    <row r="16" spans="1:6" ht="15">
      <c r="A16" s="8" t="s">
        <v>7</v>
      </c>
      <c r="B16" s="14">
        <v>6496</v>
      </c>
      <c r="C16" s="16">
        <v>226</v>
      </c>
      <c r="D16" s="14">
        <f t="shared" si="0"/>
        <v>3006</v>
      </c>
      <c r="E16" s="16">
        <v>3264</v>
      </c>
      <c r="F16" s="24">
        <v>0</v>
      </c>
    </row>
    <row r="17" spans="1:6" ht="15">
      <c r="A17" s="8" t="s">
        <v>8</v>
      </c>
      <c r="B17" s="14">
        <v>15811</v>
      </c>
      <c r="C17" s="16">
        <v>1710</v>
      </c>
      <c r="D17" s="14">
        <f t="shared" si="0"/>
        <v>7055</v>
      </c>
      <c r="E17" s="16">
        <v>7046</v>
      </c>
      <c r="F17" s="24">
        <v>0</v>
      </c>
    </row>
    <row r="18" spans="1:6" ht="15">
      <c r="A18" s="8" t="s">
        <v>9</v>
      </c>
      <c r="B18" s="14">
        <v>8149</v>
      </c>
      <c r="C18" s="14">
        <v>544</v>
      </c>
      <c r="D18" s="14">
        <f t="shared" si="0"/>
        <v>3024</v>
      </c>
      <c r="E18" s="14">
        <v>4581</v>
      </c>
      <c r="F18" s="24">
        <v>0</v>
      </c>
    </row>
    <row r="19" spans="1:6" ht="15">
      <c r="A19" s="8" t="s">
        <v>10</v>
      </c>
      <c r="B19" s="14">
        <v>5274</v>
      </c>
      <c r="C19" s="16">
        <v>161</v>
      </c>
      <c r="D19" s="14">
        <f t="shared" si="0"/>
        <v>2875</v>
      </c>
      <c r="E19" s="16">
        <v>2238</v>
      </c>
      <c r="F19" s="24">
        <v>0</v>
      </c>
    </row>
    <row r="20" spans="1:6" ht="15">
      <c r="A20" s="8" t="s">
        <v>11</v>
      </c>
      <c r="B20" s="14">
        <v>8115</v>
      </c>
      <c r="C20" s="16">
        <v>582</v>
      </c>
      <c r="D20" s="14">
        <f t="shared" si="0"/>
        <v>3633</v>
      </c>
      <c r="E20" s="16">
        <v>3900</v>
      </c>
      <c r="F20" s="24">
        <v>0</v>
      </c>
    </row>
    <row r="21" spans="1:6" ht="15">
      <c r="A21" s="8" t="s">
        <v>12</v>
      </c>
      <c r="B21" s="14">
        <v>4009</v>
      </c>
      <c r="C21" s="16">
        <v>216</v>
      </c>
      <c r="D21" s="14">
        <f t="shared" si="0"/>
        <v>1958</v>
      </c>
      <c r="E21" s="16">
        <v>1835</v>
      </c>
      <c r="F21" s="24">
        <v>0</v>
      </c>
    </row>
    <row r="22" spans="1:6" ht="15">
      <c r="A22" s="8" t="s">
        <v>13</v>
      </c>
      <c r="B22" s="14">
        <v>4657</v>
      </c>
      <c r="C22" s="16">
        <v>321</v>
      </c>
      <c r="D22" s="14">
        <f t="shared" si="0"/>
        <v>2028</v>
      </c>
      <c r="E22" s="16">
        <v>2308</v>
      </c>
      <c r="F22" s="24">
        <v>0</v>
      </c>
    </row>
    <row r="23" spans="1:6" ht="15">
      <c r="A23" s="8" t="s">
        <v>14</v>
      </c>
      <c r="B23" s="14">
        <v>4553</v>
      </c>
      <c r="C23" s="16">
        <v>127</v>
      </c>
      <c r="D23" s="14">
        <f t="shared" si="0"/>
        <v>2403</v>
      </c>
      <c r="E23" s="16">
        <v>2023</v>
      </c>
      <c r="F23" s="24">
        <v>0</v>
      </c>
    </row>
    <row r="24" spans="1:6" ht="15">
      <c r="A24" s="8" t="s">
        <v>15</v>
      </c>
      <c r="B24" s="14">
        <v>11671</v>
      </c>
      <c r="C24" s="16">
        <v>826</v>
      </c>
      <c r="D24" s="14">
        <f t="shared" si="0"/>
        <v>3517</v>
      </c>
      <c r="E24" s="16">
        <v>7328</v>
      </c>
      <c r="F24" s="24">
        <v>0</v>
      </c>
    </row>
    <row r="25" spans="1:6" ht="15">
      <c r="A25" s="8" t="s">
        <v>16</v>
      </c>
      <c r="B25" s="14">
        <v>95593</v>
      </c>
      <c r="C25" s="14">
        <v>8028</v>
      </c>
      <c r="D25" s="14">
        <f t="shared" si="0"/>
        <v>40353</v>
      </c>
      <c r="E25" s="14">
        <v>47212</v>
      </c>
      <c r="F25" s="24">
        <v>0</v>
      </c>
    </row>
    <row r="26" spans="1:6" ht="15">
      <c r="A26" s="8" t="s">
        <v>17</v>
      </c>
      <c r="B26" s="14">
        <v>3181</v>
      </c>
      <c r="C26" s="16">
        <v>65</v>
      </c>
      <c r="D26" s="14">
        <f t="shared" si="0"/>
        <v>1890</v>
      </c>
      <c r="E26" s="16">
        <v>1226</v>
      </c>
      <c r="F26" s="24">
        <v>0</v>
      </c>
    </row>
    <row r="27" spans="1:6" ht="15">
      <c r="A27" s="8" t="s">
        <v>18</v>
      </c>
      <c r="B27" s="14">
        <v>5051</v>
      </c>
      <c r="C27" s="16">
        <v>225</v>
      </c>
      <c r="D27" s="14">
        <f t="shared" si="0"/>
        <v>2526</v>
      </c>
      <c r="E27" s="16">
        <v>2300</v>
      </c>
      <c r="F27" s="24">
        <v>0</v>
      </c>
    </row>
    <row r="28" spans="1:6" ht="15">
      <c r="A28" s="8" t="s">
        <v>19</v>
      </c>
      <c r="B28" s="14">
        <v>6572</v>
      </c>
      <c r="C28" s="16">
        <v>206</v>
      </c>
      <c r="D28" s="14">
        <f t="shared" si="0"/>
        <v>3195</v>
      </c>
      <c r="E28" s="16">
        <v>3171</v>
      </c>
      <c r="F28" s="24">
        <v>0</v>
      </c>
    </row>
    <row r="29" spans="1:6" ht="15">
      <c r="A29" s="8" t="s">
        <v>20</v>
      </c>
      <c r="B29" s="14">
        <v>4073</v>
      </c>
      <c r="C29" s="16">
        <v>202</v>
      </c>
      <c r="D29" s="14">
        <f t="shared" si="0"/>
        <v>1927</v>
      </c>
      <c r="E29" s="16">
        <v>1944</v>
      </c>
      <c r="F29" s="24">
        <v>0</v>
      </c>
    </row>
    <row r="30" spans="1:6" ht="15">
      <c r="A30" s="8" t="s">
        <v>21</v>
      </c>
      <c r="B30" s="14">
        <v>4276</v>
      </c>
      <c r="C30" s="16">
        <v>276</v>
      </c>
      <c r="D30" s="14">
        <f t="shared" si="0"/>
        <v>2102</v>
      </c>
      <c r="E30" s="16">
        <v>1898</v>
      </c>
      <c r="F30" s="24">
        <v>0</v>
      </c>
    </row>
    <row r="31" spans="1:6" ht="15">
      <c r="A31" s="8" t="s">
        <v>22</v>
      </c>
      <c r="B31" s="14">
        <v>423</v>
      </c>
      <c r="C31" s="16">
        <v>5</v>
      </c>
      <c r="D31" s="14">
        <f t="shared" si="0"/>
        <v>255</v>
      </c>
      <c r="E31" s="16">
        <v>163</v>
      </c>
      <c r="F31" s="24">
        <v>0</v>
      </c>
    </row>
    <row r="32" spans="1:6" ht="15">
      <c r="A32" s="8" t="s">
        <v>23</v>
      </c>
      <c r="B32" s="14">
        <v>7035</v>
      </c>
      <c r="C32" s="14">
        <v>212</v>
      </c>
      <c r="D32" s="14">
        <f t="shared" si="0"/>
        <v>3254</v>
      </c>
      <c r="E32" s="14">
        <v>3569</v>
      </c>
      <c r="F32" s="24">
        <v>0</v>
      </c>
    </row>
    <row r="33" spans="1:6" ht="15">
      <c r="A33" s="8" t="s">
        <v>24</v>
      </c>
      <c r="B33" s="14">
        <v>9012</v>
      </c>
      <c r="C33" s="16">
        <v>367</v>
      </c>
      <c r="D33" s="14">
        <f t="shared" si="0"/>
        <v>3660</v>
      </c>
      <c r="E33" s="16">
        <v>4985</v>
      </c>
      <c r="F33" s="24">
        <v>0</v>
      </c>
    </row>
    <row r="34" spans="1:6" ht="15">
      <c r="A34" s="8" t="s">
        <v>25</v>
      </c>
      <c r="B34" s="14">
        <v>2677</v>
      </c>
      <c r="C34" s="16">
        <v>45</v>
      </c>
      <c r="D34" s="14">
        <f t="shared" si="0"/>
        <v>1315</v>
      </c>
      <c r="E34" s="16">
        <v>1317</v>
      </c>
      <c r="F34" s="24">
        <v>0</v>
      </c>
    </row>
    <row r="35" spans="1:6" ht="15">
      <c r="A35" s="8" t="s">
        <v>26</v>
      </c>
      <c r="B35" s="14">
        <v>4171</v>
      </c>
      <c r="C35" s="16">
        <v>268</v>
      </c>
      <c r="D35" s="14">
        <f t="shared" si="0"/>
        <v>1778</v>
      </c>
      <c r="E35" s="16">
        <v>2125</v>
      </c>
      <c r="F35" s="24">
        <v>0</v>
      </c>
    </row>
    <row r="36" spans="1:6" ht="15">
      <c r="A36" s="8" t="s">
        <v>27</v>
      </c>
      <c r="B36" s="14">
        <v>5357</v>
      </c>
      <c r="C36" s="16">
        <v>168</v>
      </c>
      <c r="D36" s="14">
        <f t="shared" si="0"/>
        <v>2570</v>
      </c>
      <c r="E36" s="16">
        <v>2619</v>
      </c>
      <c r="F36" s="24">
        <v>0</v>
      </c>
    </row>
    <row r="37" spans="1:6" ht="15">
      <c r="A37" s="8" t="s">
        <v>28</v>
      </c>
      <c r="B37" s="14">
        <v>50802</v>
      </c>
      <c r="C37" s="16">
        <v>10442</v>
      </c>
      <c r="D37" s="14">
        <f t="shared" si="0"/>
        <v>10157</v>
      </c>
      <c r="E37" s="16">
        <v>30203</v>
      </c>
      <c r="F37" s="24">
        <v>0</v>
      </c>
    </row>
    <row r="38" spans="1:6" ht="15">
      <c r="A38" s="8" t="s">
        <v>29</v>
      </c>
      <c r="B38" s="14">
        <v>5639</v>
      </c>
      <c r="C38" s="16">
        <v>314</v>
      </c>
      <c r="D38" s="14">
        <f t="shared" si="0"/>
        <v>2579</v>
      </c>
      <c r="E38" s="16">
        <v>2746</v>
      </c>
      <c r="F38" s="24">
        <v>0</v>
      </c>
    </row>
    <row r="39" spans="1:6" ht="15">
      <c r="A39" s="8" t="s">
        <v>30</v>
      </c>
      <c r="B39" s="14">
        <v>21087</v>
      </c>
      <c r="C39" s="14">
        <v>2554</v>
      </c>
      <c r="D39" s="14">
        <f t="shared" si="0"/>
        <v>4884</v>
      </c>
      <c r="E39" s="14">
        <v>13649</v>
      </c>
      <c r="F39" s="24">
        <v>0</v>
      </c>
    </row>
    <row r="40" spans="1:6" ht="15">
      <c r="A40" s="8" t="s">
        <v>31</v>
      </c>
      <c r="B40" s="14">
        <v>19466</v>
      </c>
      <c r="C40" s="16">
        <v>1701</v>
      </c>
      <c r="D40" s="14">
        <f t="shared" si="0"/>
        <v>7875</v>
      </c>
      <c r="E40" s="16">
        <v>9890</v>
      </c>
      <c r="F40" s="24">
        <v>0</v>
      </c>
    </row>
    <row r="41" spans="1:6" ht="15">
      <c r="A41" s="8" t="s">
        <v>32</v>
      </c>
      <c r="B41" s="14">
        <v>23721</v>
      </c>
      <c r="C41" s="16">
        <v>1675</v>
      </c>
      <c r="D41" s="14">
        <f t="shared" si="0"/>
        <v>10390</v>
      </c>
      <c r="E41" s="16">
        <v>11656</v>
      </c>
      <c r="F41" s="24">
        <v>0</v>
      </c>
    </row>
    <row r="42" spans="1:6" ht="15">
      <c r="A42" s="8" t="s">
        <v>33</v>
      </c>
      <c r="B42" s="14">
        <v>36009</v>
      </c>
      <c r="C42" s="16">
        <v>3702</v>
      </c>
      <c r="D42" s="14">
        <f t="shared" si="0"/>
        <v>12771</v>
      </c>
      <c r="E42" s="16">
        <v>19536</v>
      </c>
      <c r="F42" s="24">
        <v>0</v>
      </c>
    </row>
    <row r="43" spans="1:6" ht="15">
      <c r="A43" s="8" t="s">
        <v>34</v>
      </c>
      <c r="B43" s="14">
        <v>6347</v>
      </c>
      <c r="C43" s="16">
        <v>388</v>
      </c>
      <c r="D43" s="14">
        <f t="shared" si="0"/>
        <v>2580</v>
      </c>
      <c r="E43" s="16">
        <v>3379</v>
      </c>
      <c r="F43" s="24">
        <v>0</v>
      </c>
    </row>
    <row r="44" spans="1:6" ht="15">
      <c r="A44" s="8" t="s">
        <v>35</v>
      </c>
      <c r="B44" s="14">
        <v>17071</v>
      </c>
      <c r="C44" s="16">
        <v>2086</v>
      </c>
      <c r="D44" s="14">
        <f t="shared" si="0"/>
        <v>5366</v>
      </c>
      <c r="E44" s="16">
        <v>9619</v>
      </c>
      <c r="F44" s="24">
        <v>0</v>
      </c>
    </row>
    <row r="45" spans="1:6" ht="15">
      <c r="A45" s="8" t="s">
        <v>36</v>
      </c>
      <c r="B45" s="14">
        <v>3671</v>
      </c>
      <c r="C45" s="16">
        <v>240</v>
      </c>
      <c r="D45" s="14">
        <f t="shared" si="0"/>
        <v>1800</v>
      </c>
      <c r="E45" s="16">
        <v>1631</v>
      </c>
      <c r="F45" s="24">
        <v>0</v>
      </c>
    </row>
    <row r="46" spans="1:6" ht="15">
      <c r="A46" s="8" t="s">
        <v>60</v>
      </c>
      <c r="B46" s="14">
        <v>9786</v>
      </c>
      <c r="C46" s="14">
        <v>502</v>
      </c>
      <c r="D46" s="14">
        <f t="shared" si="0"/>
        <v>4122</v>
      </c>
      <c r="E46" s="14">
        <v>5162</v>
      </c>
      <c r="F46" s="24">
        <v>0</v>
      </c>
    </row>
    <row r="47" spans="1:6" ht="15">
      <c r="A47" s="8" t="s">
        <v>37</v>
      </c>
      <c r="B47" s="14">
        <v>4848</v>
      </c>
      <c r="C47" s="16">
        <v>65</v>
      </c>
      <c r="D47" s="14">
        <f t="shared" si="0"/>
        <v>2594</v>
      </c>
      <c r="E47" s="16">
        <v>2189</v>
      </c>
      <c r="F47" s="24">
        <v>0</v>
      </c>
    </row>
    <row r="48" spans="1:6" ht="15">
      <c r="A48" s="8" t="s">
        <v>38</v>
      </c>
      <c r="B48" s="14">
        <v>1625</v>
      </c>
      <c r="C48" s="16">
        <v>24</v>
      </c>
      <c r="D48" s="14">
        <f t="shared" si="0"/>
        <v>796</v>
      </c>
      <c r="E48" s="16">
        <v>805</v>
      </c>
      <c r="F48" s="24">
        <v>0</v>
      </c>
    </row>
    <row r="49" spans="1:6" ht="15">
      <c r="A49" s="8" t="s">
        <v>39</v>
      </c>
      <c r="B49" s="14">
        <v>9938</v>
      </c>
      <c r="C49" s="16">
        <v>866</v>
      </c>
      <c r="D49" s="14">
        <f t="shared" si="0"/>
        <v>3970</v>
      </c>
      <c r="E49" s="16">
        <v>5102</v>
      </c>
      <c r="F49" s="24">
        <v>0</v>
      </c>
    </row>
    <row r="50" spans="1:6" ht="15">
      <c r="A50" s="8" t="s">
        <v>40</v>
      </c>
      <c r="B50" s="14">
        <v>11083</v>
      </c>
      <c r="C50" s="16">
        <v>941</v>
      </c>
      <c r="D50" s="14">
        <f t="shared" si="0"/>
        <v>1851</v>
      </c>
      <c r="E50" s="16">
        <v>8291</v>
      </c>
      <c r="F50" s="24">
        <v>0</v>
      </c>
    </row>
    <row r="51" spans="1:6" ht="15">
      <c r="A51" s="8" t="s">
        <v>41</v>
      </c>
      <c r="B51" s="14">
        <v>11601</v>
      </c>
      <c r="C51" s="16">
        <v>597</v>
      </c>
      <c r="D51" s="14">
        <f t="shared" si="0"/>
        <v>5771</v>
      </c>
      <c r="E51" s="16">
        <v>5233</v>
      </c>
      <c r="F51" s="24">
        <v>0</v>
      </c>
    </row>
    <row r="52" spans="1:6" ht="15">
      <c r="A52" s="8" t="s">
        <v>42</v>
      </c>
      <c r="B52" s="14">
        <v>10532</v>
      </c>
      <c r="C52" s="16">
        <v>108</v>
      </c>
      <c r="D52" s="14">
        <f t="shared" si="0"/>
        <v>5209</v>
      </c>
      <c r="E52" s="16">
        <v>5215</v>
      </c>
      <c r="F52" s="24">
        <v>0</v>
      </c>
    </row>
    <row r="53" spans="1:6" ht="15">
      <c r="A53" s="8" t="s">
        <v>43</v>
      </c>
      <c r="B53" s="14">
        <v>10960</v>
      </c>
      <c r="C53" s="14">
        <v>879</v>
      </c>
      <c r="D53" s="14">
        <f t="shared" si="0"/>
        <v>3845</v>
      </c>
      <c r="E53" s="14">
        <v>6236</v>
      </c>
      <c r="F53" s="24">
        <v>0</v>
      </c>
    </row>
    <row r="54" spans="1:6" ht="15">
      <c r="A54" s="8" t="s">
        <v>44</v>
      </c>
      <c r="B54" s="14">
        <v>2808</v>
      </c>
      <c r="C54" s="16">
        <v>54</v>
      </c>
      <c r="D54" s="14">
        <f t="shared" si="0"/>
        <v>1462</v>
      </c>
      <c r="E54" s="16">
        <v>1292</v>
      </c>
      <c r="F54" s="24">
        <v>0</v>
      </c>
    </row>
    <row r="55" spans="1:6" ht="15">
      <c r="A55" s="8" t="s">
        <v>45</v>
      </c>
      <c r="B55" s="14">
        <v>1818</v>
      </c>
      <c r="C55" s="16">
        <v>76</v>
      </c>
      <c r="D55" s="14">
        <f t="shared" si="0"/>
        <v>1052</v>
      </c>
      <c r="E55" s="16">
        <v>690</v>
      </c>
      <c r="F55" s="24">
        <v>0</v>
      </c>
    </row>
    <row r="56" spans="1:6" ht="15">
      <c r="A56" s="8" t="s">
        <v>46</v>
      </c>
      <c r="B56" s="14">
        <v>2415</v>
      </c>
      <c r="C56" s="16">
        <v>73</v>
      </c>
      <c r="D56" s="14">
        <f t="shared" si="0"/>
        <v>1248</v>
      </c>
      <c r="E56" s="16">
        <v>1094</v>
      </c>
      <c r="F56" s="24">
        <v>0</v>
      </c>
    </row>
    <row r="57" spans="1:6" ht="15">
      <c r="A57" s="8" t="s">
        <v>47</v>
      </c>
      <c r="B57" s="14">
        <v>8877</v>
      </c>
      <c r="C57" s="16">
        <v>412</v>
      </c>
      <c r="D57" s="14">
        <f t="shared" si="0"/>
        <v>4621</v>
      </c>
      <c r="E57" s="16">
        <v>3844</v>
      </c>
      <c r="F57" s="24">
        <v>0</v>
      </c>
    </row>
    <row r="58" spans="1:6" ht="15">
      <c r="A58" s="8" t="s">
        <v>48</v>
      </c>
      <c r="B58" s="14">
        <v>38094</v>
      </c>
      <c r="C58" s="16">
        <v>3191</v>
      </c>
      <c r="D58" s="14">
        <f t="shared" si="0"/>
        <v>11637</v>
      </c>
      <c r="E58" s="16">
        <v>23266</v>
      </c>
      <c r="F58" s="24">
        <v>0</v>
      </c>
    </row>
    <row r="59" spans="1:6" ht="15">
      <c r="A59" s="8" t="s">
        <v>49</v>
      </c>
      <c r="B59" s="14">
        <v>6653</v>
      </c>
      <c r="C59" s="16">
        <v>424</v>
      </c>
      <c r="D59" s="14">
        <f t="shared" si="0"/>
        <v>2906</v>
      </c>
      <c r="E59" s="16">
        <v>3323</v>
      </c>
      <c r="F59" s="24">
        <v>0</v>
      </c>
    </row>
    <row r="60" spans="1:6" ht="15">
      <c r="A60" s="8" t="s">
        <v>50</v>
      </c>
      <c r="B60" s="14">
        <v>4514</v>
      </c>
      <c r="C60" s="14">
        <v>262</v>
      </c>
      <c r="D60" s="14">
        <f t="shared" si="0"/>
        <v>2258</v>
      </c>
      <c r="E60" s="14">
        <v>1994</v>
      </c>
      <c r="F60" s="24">
        <v>0</v>
      </c>
    </row>
    <row r="61" spans="1:6" ht="15">
      <c r="A61" s="8" t="s">
        <v>51</v>
      </c>
      <c r="B61" s="14">
        <v>5046</v>
      </c>
      <c r="C61" s="16">
        <v>495</v>
      </c>
      <c r="D61" s="14">
        <f t="shared" si="0"/>
        <v>1674</v>
      </c>
      <c r="E61" s="16">
        <v>2877</v>
      </c>
      <c r="F61" s="24">
        <v>0</v>
      </c>
    </row>
    <row r="62" spans="1:6" ht="15">
      <c r="A62" s="8" t="s">
        <v>52</v>
      </c>
      <c r="B62" s="14">
        <v>12769</v>
      </c>
      <c r="C62" s="16">
        <v>1172</v>
      </c>
      <c r="D62" s="14">
        <f t="shared" si="0"/>
        <v>5008</v>
      </c>
      <c r="E62" s="16">
        <v>6589</v>
      </c>
      <c r="F62" s="24">
        <v>0</v>
      </c>
    </row>
    <row r="63" spans="1:6" ht="15">
      <c r="A63" s="8" t="s">
        <v>53</v>
      </c>
      <c r="B63" s="14">
        <v>5447</v>
      </c>
      <c r="C63" s="16">
        <v>94</v>
      </c>
      <c r="D63" s="14">
        <f t="shared" si="0"/>
        <v>2570</v>
      </c>
      <c r="E63" s="16">
        <v>2783</v>
      </c>
      <c r="F63" s="24">
        <v>0</v>
      </c>
    </row>
    <row r="64" spans="1:6" ht="15">
      <c r="A64" s="8" t="s">
        <v>54</v>
      </c>
      <c r="B64" s="14">
        <v>4916</v>
      </c>
      <c r="C64" s="16">
        <v>115</v>
      </c>
      <c r="D64" s="14">
        <f t="shared" si="0"/>
        <v>2394</v>
      </c>
      <c r="E64" s="16">
        <v>2407</v>
      </c>
      <c r="F64" s="24">
        <v>0</v>
      </c>
    </row>
    <row r="65" spans="1:6" ht="15">
      <c r="A65" s="8" t="s">
        <v>55</v>
      </c>
      <c r="B65" s="14">
        <v>6233</v>
      </c>
      <c r="C65" s="16">
        <v>343</v>
      </c>
      <c r="D65" s="14">
        <f t="shared" si="0"/>
        <v>2457</v>
      </c>
      <c r="E65" s="16">
        <v>3433</v>
      </c>
      <c r="F65" s="24">
        <v>0</v>
      </c>
    </row>
    <row r="66" spans="1:6" ht="15">
      <c r="A66" s="8" t="s">
        <v>56</v>
      </c>
      <c r="B66" s="14">
        <v>28198</v>
      </c>
      <c r="C66" s="16">
        <v>4106</v>
      </c>
      <c r="D66" s="14">
        <f t="shared" si="0"/>
        <v>2361</v>
      </c>
      <c r="E66" s="16">
        <v>21731</v>
      </c>
      <c r="F66" s="24">
        <v>0</v>
      </c>
    </row>
    <row r="67" spans="1:6" ht="15">
      <c r="A67" s="8" t="s">
        <v>57</v>
      </c>
      <c r="B67" s="14">
        <v>2850</v>
      </c>
      <c r="C67" s="14">
        <v>97</v>
      </c>
      <c r="D67" s="14">
        <f t="shared" si="0"/>
        <v>1622</v>
      </c>
      <c r="E67" s="14">
        <v>1131</v>
      </c>
      <c r="F67" s="24">
        <v>0</v>
      </c>
    </row>
    <row r="68" spans="1:6" ht="15">
      <c r="A68" s="12" t="s">
        <v>58</v>
      </c>
      <c r="B68" s="14">
        <v>1953</v>
      </c>
      <c r="C68" s="18">
        <v>45</v>
      </c>
      <c r="D68" s="18">
        <f>B68-(C68+E68)</f>
        <v>857</v>
      </c>
      <c r="E68" s="18">
        <v>1051</v>
      </c>
      <c r="F68" s="32">
        <v>0</v>
      </c>
    </row>
    <row r="69" spans="1:6" ht="15">
      <c r="A69" s="8"/>
      <c r="B69" s="10"/>
      <c r="C69" s="9"/>
      <c r="D69" s="9"/>
      <c r="E69" s="9"/>
      <c r="F69" s="9"/>
    </row>
    <row r="70" spans="1:6" ht="15">
      <c r="A70" s="8" t="s">
        <v>62</v>
      </c>
      <c r="B70" s="9"/>
      <c r="C70" s="9"/>
      <c r="D70" s="9"/>
      <c r="E70" s="9"/>
      <c r="F70" s="9"/>
    </row>
    <row r="71" spans="1:6" ht="15">
      <c r="A71" s="8"/>
      <c r="B71" s="9"/>
      <c r="C71" s="9"/>
      <c r="D71" s="9"/>
      <c r="E71" s="9"/>
      <c r="F71" s="9"/>
    </row>
    <row r="72" spans="1:6" ht="15">
      <c r="A72" s="19" t="s">
        <v>71</v>
      </c>
      <c r="B72" s="9"/>
      <c r="C72" s="19"/>
      <c r="D72" s="19"/>
      <c r="E72" s="19"/>
      <c r="F72" s="19"/>
    </row>
    <row r="73" spans="1:6" ht="15">
      <c r="A73" s="8"/>
      <c r="B73" s="9"/>
      <c r="C73" s="9"/>
      <c r="D73" s="9"/>
      <c r="E73" s="9"/>
      <c r="F73" s="9"/>
    </row>
    <row r="74" spans="1:6" ht="15">
      <c r="A74" s="8"/>
      <c r="B74" s="9"/>
      <c r="C74" s="9"/>
      <c r="D74" s="9"/>
      <c r="E74" s="9"/>
      <c r="F74" s="8"/>
    </row>
    <row r="75" spans="1:6" ht="15">
      <c r="A75" s="8"/>
      <c r="B75" s="8"/>
      <c r="C75" s="34"/>
      <c r="D75" s="34"/>
      <c r="E75" s="34"/>
      <c r="F75" s="17"/>
    </row>
    <row r="76" spans="1:6" ht="15">
      <c r="A76" s="8"/>
      <c r="B76" s="14"/>
      <c r="C76" s="34"/>
      <c r="D76" s="34"/>
      <c r="E76" s="34"/>
      <c r="F76" s="17"/>
    </row>
    <row r="77" spans="1:6" ht="15">
      <c r="A77" s="8"/>
      <c r="B77" s="14"/>
      <c r="C77" s="34"/>
      <c r="D77" s="34"/>
      <c r="E77" s="34"/>
      <c r="F77" s="17"/>
    </row>
    <row r="78" spans="1:6" ht="15">
      <c r="A78" s="8"/>
      <c r="B78" s="14"/>
      <c r="C78" s="34"/>
      <c r="D78" s="34"/>
      <c r="E78" s="34"/>
      <c r="F78" s="17"/>
    </row>
    <row r="79" spans="1:6" ht="15">
      <c r="A79" s="8"/>
      <c r="B79" s="14"/>
      <c r="C79" s="34"/>
      <c r="D79" s="34"/>
      <c r="E79" s="34"/>
      <c r="F79" s="17"/>
    </row>
    <row r="80" spans="1:6" ht="15">
      <c r="A80" s="8"/>
      <c r="B80" s="14"/>
      <c r="C80" s="34"/>
      <c r="D80" s="34"/>
      <c r="E80" s="34"/>
      <c r="F80" s="17"/>
    </row>
    <row r="81" spans="1:6" ht="15">
      <c r="A81" s="8"/>
      <c r="B81" s="14"/>
      <c r="C81" s="34"/>
      <c r="D81" s="34"/>
      <c r="E81" s="34"/>
      <c r="F81" s="17"/>
    </row>
    <row r="82" spans="1:6" ht="15">
      <c r="A82" s="8"/>
      <c r="B82" s="14"/>
      <c r="C82" s="34"/>
      <c r="D82" s="34"/>
      <c r="E82" s="34"/>
      <c r="F82" s="17"/>
    </row>
    <row r="83" spans="1:6" ht="15">
      <c r="A83" s="8"/>
      <c r="B83" s="14"/>
      <c r="C83" s="34"/>
      <c r="D83" s="34"/>
      <c r="E83" s="34"/>
      <c r="F83" s="17"/>
    </row>
    <row r="84" spans="1:6" ht="15">
      <c r="A84" s="8"/>
      <c r="B84" s="14"/>
      <c r="C84" s="14"/>
      <c r="D84" s="14"/>
      <c r="E84" s="14"/>
      <c r="F84" s="14"/>
    </row>
    <row r="85" spans="1:6" ht="15">
      <c r="A85" s="8"/>
      <c r="B85" s="14"/>
      <c r="C85" s="14"/>
      <c r="D85" s="14"/>
      <c r="E85" s="14"/>
      <c r="F85" s="14"/>
    </row>
    <row r="86" spans="1:6" ht="15">
      <c r="A86" s="8"/>
      <c r="B86" s="14"/>
      <c r="C86" s="14"/>
      <c r="D86" s="14"/>
      <c r="E86" s="14"/>
      <c r="F86" s="14"/>
    </row>
    <row r="87" spans="1:6" ht="15">
      <c r="A87" s="8"/>
      <c r="B87" s="14"/>
      <c r="C87" s="14"/>
      <c r="D87" s="14"/>
      <c r="E87" s="14"/>
      <c r="F87" s="14"/>
    </row>
    <row r="88" spans="1:6" ht="15">
      <c r="A88" s="8"/>
      <c r="B88" s="14"/>
      <c r="C88" s="14"/>
      <c r="D88" s="14"/>
      <c r="E88" s="14"/>
      <c r="F88" s="14"/>
    </row>
    <row r="89" spans="1:6" ht="15">
      <c r="A89" s="8"/>
      <c r="B89" s="14"/>
      <c r="C89" s="14"/>
      <c r="D89" s="14"/>
      <c r="E89" s="14"/>
      <c r="F89" s="14"/>
    </row>
    <row r="90" spans="1:6" ht="15">
      <c r="A90" s="8"/>
      <c r="B90" s="14"/>
      <c r="C90" s="16"/>
      <c r="D90" s="16"/>
      <c r="E90" s="16"/>
      <c r="F90" s="16"/>
    </row>
    <row r="91" spans="1:6" ht="15">
      <c r="A91" s="8"/>
      <c r="B91" s="14"/>
      <c r="C91" s="14"/>
      <c r="D91" s="14"/>
      <c r="E91" s="14"/>
      <c r="F91" s="14"/>
    </row>
    <row r="92" spans="1:6" ht="15">
      <c r="A92" s="8"/>
      <c r="B92" s="14"/>
      <c r="C92" s="14"/>
      <c r="D92" s="14"/>
      <c r="E92" s="14"/>
      <c r="F92" s="14"/>
    </row>
    <row r="93" spans="1:6" ht="15">
      <c r="A93" s="8"/>
      <c r="B93" s="14"/>
      <c r="C93" s="14"/>
      <c r="D93" s="14"/>
      <c r="E93" s="14"/>
      <c r="F93" s="14"/>
    </row>
    <row r="94" spans="1:6" ht="15">
      <c r="A94" s="8"/>
      <c r="B94" s="14"/>
      <c r="C94" s="14"/>
      <c r="D94" s="14"/>
      <c r="E94" s="14"/>
      <c r="F94" s="14"/>
    </row>
    <row r="95" spans="1:6" ht="15">
      <c r="A95" s="8"/>
      <c r="B95" s="14"/>
      <c r="C95" s="14"/>
      <c r="D95" s="14"/>
      <c r="E95" s="14"/>
      <c r="F95" s="14"/>
    </row>
    <row r="96" spans="1:6" ht="15">
      <c r="A96" s="8"/>
      <c r="B96" s="14"/>
      <c r="C96" s="14"/>
      <c r="D96" s="14"/>
      <c r="E96" s="14"/>
      <c r="F96" s="14"/>
    </row>
    <row r="97" spans="1:6" ht="15">
      <c r="A97" s="8"/>
      <c r="B97" s="14"/>
      <c r="C97" s="14"/>
      <c r="D97" s="14"/>
      <c r="E97" s="14"/>
      <c r="F97" s="14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75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68</v>
      </c>
      <c r="D5" s="22" t="s">
        <v>69</v>
      </c>
      <c r="E5" s="22" t="s">
        <v>70</v>
      </c>
      <c r="F5" s="13" t="s">
        <v>65</v>
      </c>
    </row>
    <row r="6" spans="1:6" ht="15">
      <c r="A6" s="8"/>
      <c r="B6" s="8"/>
      <c r="C6" s="14"/>
      <c r="D6" s="15"/>
      <c r="E6" s="14"/>
      <c r="F6" s="8"/>
    </row>
    <row r="7" spans="1:7" ht="15">
      <c r="A7" s="8" t="s">
        <v>0</v>
      </c>
      <c r="B7" s="14">
        <f>SUM(B9:B11)</f>
        <v>1449079</v>
      </c>
      <c r="C7" s="14">
        <f>SUM(C9:C11)</f>
        <v>236866</v>
      </c>
      <c r="D7" s="14">
        <f>SUM(D9:D11)</f>
        <v>307224</v>
      </c>
      <c r="E7" s="14">
        <f>SUM(E9:E11)</f>
        <v>869289</v>
      </c>
      <c r="F7" s="14">
        <f>SUM(F9:F11)</f>
        <v>35700</v>
      </c>
      <c r="G7" s="9"/>
    </row>
    <row r="8" spans="1:7" ht="15">
      <c r="A8" s="8"/>
      <c r="B8" s="14"/>
      <c r="C8" s="14"/>
      <c r="D8" s="14"/>
      <c r="E8" s="14"/>
      <c r="F8" s="14"/>
      <c r="G8" s="9"/>
    </row>
    <row r="9" spans="1:7" ht="15">
      <c r="A9" s="8" t="s">
        <v>1</v>
      </c>
      <c r="B9" s="14">
        <f>SUM(C9:F9)</f>
        <v>844199</v>
      </c>
      <c r="C9" s="27">
        <v>183770</v>
      </c>
      <c r="D9" s="25">
        <v>51885</v>
      </c>
      <c r="E9" s="25">
        <v>572844</v>
      </c>
      <c r="F9" s="27">
        <v>35700</v>
      </c>
      <c r="G9" s="9"/>
    </row>
    <row r="10" spans="1:7" ht="15">
      <c r="A10" s="8"/>
      <c r="B10" s="14"/>
      <c r="C10" s="29"/>
      <c r="D10" s="29"/>
      <c r="E10" s="29"/>
      <c r="F10" s="29"/>
      <c r="G10" s="9"/>
    </row>
    <row r="11" spans="1:7" ht="15">
      <c r="A11" s="8" t="s">
        <v>2</v>
      </c>
      <c r="B11" s="14">
        <f>SUM(B12:B68)</f>
        <v>604880</v>
      </c>
      <c r="C11" s="14">
        <f>SUM(C12:C68)</f>
        <v>53096</v>
      </c>
      <c r="D11" s="14">
        <f>SUM(D12:D68)</f>
        <v>255339</v>
      </c>
      <c r="E11" s="14">
        <f>SUM(E12:E68)</f>
        <v>296445</v>
      </c>
      <c r="F11" s="24">
        <v>0</v>
      </c>
      <c r="G11" s="9"/>
    </row>
    <row r="12" spans="1:7" ht="15">
      <c r="A12" s="8" t="s">
        <v>3</v>
      </c>
      <c r="B12" s="14">
        <f aca="true" t="shared" si="0" ref="B12:B17">SUM(C12:F12)</f>
        <v>15934</v>
      </c>
      <c r="C12" s="16">
        <v>1950</v>
      </c>
      <c r="D12" s="16">
        <v>5633</v>
      </c>
      <c r="E12" s="16">
        <v>8351</v>
      </c>
      <c r="F12" s="24">
        <v>0</v>
      </c>
      <c r="G12" s="36"/>
    </row>
    <row r="13" spans="1:7" ht="15">
      <c r="A13" s="8" t="s">
        <v>4</v>
      </c>
      <c r="B13" s="14">
        <f t="shared" si="0"/>
        <v>4808</v>
      </c>
      <c r="C13" s="16">
        <v>276</v>
      </c>
      <c r="D13" s="16">
        <v>2727</v>
      </c>
      <c r="E13" s="16">
        <v>1805</v>
      </c>
      <c r="F13" s="24">
        <v>0</v>
      </c>
      <c r="G13" s="9"/>
    </row>
    <row r="14" spans="1:7" ht="15">
      <c r="A14" s="8" t="s">
        <v>5</v>
      </c>
      <c r="B14" s="14">
        <f t="shared" si="0"/>
        <v>15719</v>
      </c>
      <c r="C14" s="16">
        <v>1817</v>
      </c>
      <c r="D14" s="16">
        <v>6862</v>
      </c>
      <c r="E14" s="16">
        <v>7040</v>
      </c>
      <c r="F14" s="24">
        <v>0</v>
      </c>
      <c r="G14" s="9"/>
    </row>
    <row r="15" spans="1:7" ht="15">
      <c r="A15" s="8" t="s">
        <v>6</v>
      </c>
      <c r="B15" s="14">
        <f t="shared" si="0"/>
        <v>8260</v>
      </c>
      <c r="C15" s="16">
        <v>314</v>
      </c>
      <c r="D15" s="16">
        <v>4384</v>
      </c>
      <c r="E15" s="16">
        <v>3562</v>
      </c>
      <c r="F15" s="24">
        <v>0</v>
      </c>
      <c r="G15" s="9"/>
    </row>
    <row r="16" spans="1:7" ht="15">
      <c r="A16" s="8" t="s">
        <v>7</v>
      </c>
      <c r="B16" s="14">
        <f t="shared" si="0"/>
        <v>6268</v>
      </c>
      <c r="C16" s="16">
        <v>247</v>
      </c>
      <c r="D16" s="16">
        <v>3172</v>
      </c>
      <c r="E16" s="16">
        <v>2849</v>
      </c>
      <c r="F16" s="24">
        <v>0</v>
      </c>
      <c r="G16" s="9"/>
    </row>
    <row r="17" spans="1:7" ht="15">
      <c r="A17" s="8" t="s">
        <v>8</v>
      </c>
      <c r="B17" s="14">
        <f t="shared" si="0"/>
        <v>15114</v>
      </c>
      <c r="C17" s="16">
        <v>1382</v>
      </c>
      <c r="D17" s="16">
        <v>7358</v>
      </c>
      <c r="E17" s="16">
        <v>6374</v>
      </c>
      <c r="F17" s="24">
        <v>0</v>
      </c>
      <c r="G17" s="9"/>
    </row>
    <row r="18" spans="1:7" ht="15">
      <c r="A18" s="8" t="s">
        <v>9</v>
      </c>
      <c r="B18" s="14">
        <f aca="true" t="shared" si="1" ref="B18:B23">SUM(C18:F18)</f>
        <v>8019</v>
      </c>
      <c r="C18" s="14">
        <v>621</v>
      </c>
      <c r="D18" s="14">
        <v>3584</v>
      </c>
      <c r="E18" s="14">
        <v>3814</v>
      </c>
      <c r="F18" s="24">
        <v>0</v>
      </c>
      <c r="G18" s="9"/>
    </row>
    <row r="19" spans="1:7" ht="15">
      <c r="A19" s="8" t="s">
        <v>10</v>
      </c>
      <c r="B19" s="14">
        <f t="shared" si="1"/>
        <v>5166</v>
      </c>
      <c r="C19" s="16">
        <v>143</v>
      </c>
      <c r="D19" s="16">
        <v>2981</v>
      </c>
      <c r="E19" s="16">
        <v>2042</v>
      </c>
      <c r="F19" s="24">
        <v>0</v>
      </c>
      <c r="G19" s="9"/>
    </row>
    <row r="20" spans="1:7" ht="15">
      <c r="A20" s="8" t="s">
        <v>11</v>
      </c>
      <c r="B20" s="14">
        <f t="shared" si="1"/>
        <v>7661</v>
      </c>
      <c r="C20" s="16">
        <v>574</v>
      </c>
      <c r="D20" s="16">
        <v>3774</v>
      </c>
      <c r="E20" s="16">
        <v>3313</v>
      </c>
      <c r="F20" s="24">
        <v>0</v>
      </c>
      <c r="G20" s="9"/>
    </row>
    <row r="21" spans="1:7" ht="15">
      <c r="A21" s="8" t="s">
        <v>12</v>
      </c>
      <c r="B21" s="14">
        <f t="shared" si="1"/>
        <v>3543</v>
      </c>
      <c r="C21" s="16">
        <v>176</v>
      </c>
      <c r="D21" s="16">
        <v>1884</v>
      </c>
      <c r="E21" s="16">
        <v>1483</v>
      </c>
      <c r="F21" s="24">
        <v>0</v>
      </c>
      <c r="G21" s="9"/>
    </row>
    <row r="22" spans="1:7" ht="15">
      <c r="A22" s="8" t="s">
        <v>13</v>
      </c>
      <c r="B22" s="14">
        <f t="shared" si="1"/>
        <v>4414</v>
      </c>
      <c r="C22" s="16">
        <v>337</v>
      </c>
      <c r="D22" s="16">
        <v>2134</v>
      </c>
      <c r="E22" s="16">
        <v>1943</v>
      </c>
      <c r="F22" s="24">
        <v>0</v>
      </c>
      <c r="G22" s="9"/>
    </row>
    <row r="23" spans="1:7" ht="15">
      <c r="A23" s="8" t="s">
        <v>14</v>
      </c>
      <c r="B23" s="14">
        <f t="shared" si="1"/>
        <v>4306</v>
      </c>
      <c r="C23" s="16">
        <v>112</v>
      </c>
      <c r="D23" s="16">
        <v>2458</v>
      </c>
      <c r="E23" s="16">
        <v>1736</v>
      </c>
      <c r="F23" s="24">
        <v>0</v>
      </c>
      <c r="G23" s="9"/>
    </row>
    <row r="24" spans="1:7" ht="15">
      <c r="A24" s="8" t="s">
        <v>15</v>
      </c>
      <c r="B24" s="14">
        <f aca="true" t="shared" si="2" ref="B24:B29">SUM(C24:F24)</f>
        <v>9774</v>
      </c>
      <c r="C24" s="16">
        <v>524</v>
      </c>
      <c r="D24" s="16">
        <v>3510</v>
      </c>
      <c r="E24" s="16">
        <v>5740</v>
      </c>
      <c r="F24" s="24">
        <v>0</v>
      </c>
      <c r="G24" s="9"/>
    </row>
    <row r="25" spans="1:7" ht="15">
      <c r="A25" s="8" t="s">
        <v>16</v>
      </c>
      <c r="B25" s="14">
        <f t="shared" si="2"/>
        <v>90254</v>
      </c>
      <c r="C25" s="14">
        <v>7708</v>
      </c>
      <c r="D25" s="14">
        <v>41145</v>
      </c>
      <c r="E25" s="14">
        <v>41401</v>
      </c>
      <c r="F25" s="24">
        <v>0</v>
      </c>
      <c r="G25" s="9"/>
    </row>
    <row r="26" spans="1:7" ht="15">
      <c r="A26" s="8" t="s">
        <v>17</v>
      </c>
      <c r="B26" s="14">
        <f t="shared" si="2"/>
        <v>3085</v>
      </c>
      <c r="C26" s="16">
        <v>53</v>
      </c>
      <c r="D26" s="16">
        <v>1940</v>
      </c>
      <c r="E26" s="16">
        <v>1092</v>
      </c>
      <c r="F26" s="24">
        <v>0</v>
      </c>
      <c r="G26" s="9"/>
    </row>
    <row r="27" spans="1:7" ht="15">
      <c r="A27" s="8" t="s">
        <v>18</v>
      </c>
      <c r="B27" s="14">
        <f t="shared" si="2"/>
        <v>4844</v>
      </c>
      <c r="C27" s="16">
        <v>198</v>
      </c>
      <c r="D27" s="16">
        <v>2547</v>
      </c>
      <c r="E27" s="16">
        <v>2099</v>
      </c>
      <c r="F27" s="24">
        <v>0</v>
      </c>
      <c r="G27" s="9"/>
    </row>
    <row r="28" spans="1:7" ht="15">
      <c r="A28" s="8" t="s">
        <v>19</v>
      </c>
      <c r="B28" s="14">
        <f t="shared" si="2"/>
        <v>6230</v>
      </c>
      <c r="C28" s="16">
        <v>200</v>
      </c>
      <c r="D28" s="16">
        <v>3193</v>
      </c>
      <c r="E28" s="16">
        <v>2837</v>
      </c>
      <c r="F28" s="24">
        <v>0</v>
      </c>
      <c r="G28" s="9"/>
    </row>
    <row r="29" spans="1:7" ht="15">
      <c r="A29" s="8" t="s">
        <v>20</v>
      </c>
      <c r="B29" s="14">
        <f t="shared" si="2"/>
        <v>3917</v>
      </c>
      <c r="C29" s="16">
        <v>215</v>
      </c>
      <c r="D29" s="16">
        <v>1918</v>
      </c>
      <c r="E29" s="16">
        <v>1784</v>
      </c>
      <c r="F29" s="24">
        <v>0</v>
      </c>
      <c r="G29" s="9"/>
    </row>
    <row r="30" spans="1:7" ht="15">
      <c r="A30" s="8" t="s">
        <v>21</v>
      </c>
      <c r="B30" s="14">
        <f aca="true" t="shared" si="3" ref="B30:B35">SUM(C30:F30)</f>
        <v>3839</v>
      </c>
      <c r="C30" s="16">
        <v>250</v>
      </c>
      <c r="D30" s="16">
        <v>1953</v>
      </c>
      <c r="E30" s="16">
        <v>1636</v>
      </c>
      <c r="F30" s="24">
        <v>0</v>
      </c>
      <c r="G30" s="9"/>
    </row>
    <row r="31" spans="1:7" ht="15">
      <c r="A31" s="8" t="s">
        <v>22</v>
      </c>
      <c r="B31" s="14">
        <f t="shared" si="3"/>
        <v>404</v>
      </c>
      <c r="C31" s="16">
        <v>3</v>
      </c>
      <c r="D31" s="16">
        <v>255</v>
      </c>
      <c r="E31" s="16">
        <v>146</v>
      </c>
      <c r="F31" s="24">
        <v>0</v>
      </c>
      <c r="G31" s="9"/>
    </row>
    <row r="32" spans="1:7" ht="15">
      <c r="A32" s="8" t="s">
        <v>23</v>
      </c>
      <c r="B32" s="14">
        <f t="shared" si="3"/>
        <v>6650</v>
      </c>
      <c r="C32" s="14">
        <v>198</v>
      </c>
      <c r="D32" s="14">
        <v>3251</v>
      </c>
      <c r="E32" s="14">
        <v>3201</v>
      </c>
      <c r="F32" s="24">
        <v>0</v>
      </c>
      <c r="G32" s="9"/>
    </row>
    <row r="33" spans="1:7" ht="15">
      <c r="A33" s="8" t="s">
        <v>24</v>
      </c>
      <c r="B33" s="14">
        <f t="shared" si="3"/>
        <v>8337</v>
      </c>
      <c r="C33" s="16">
        <v>317</v>
      </c>
      <c r="D33" s="16">
        <v>3653</v>
      </c>
      <c r="E33" s="16">
        <v>4367</v>
      </c>
      <c r="F33" s="24">
        <v>0</v>
      </c>
      <c r="G33" s="9"/>
    </row>
    <row r="34" spans="1:7" ht="15">
      <c r="A34" s="8" t="s">
        <v>25</v>
      </c>
      <c r="B34" s="14">
        <f t="shared" si="3"/>
        <v>2549</v>
      </c>
      <c r="C34" s="16">
        <v>40</v>
      </c>
      <c r="D34" s="16">
        <v>1294</v>
      </c>
      <c r="E34" s="16">
        <v>1215</v>
      </c>
      <c r="F34" s="24">
        <v>0</v>
      </c>
      <c r="G34" s="9"/>
    </row>
    <row r="35" spans="1:7" ht="15">
      <c r="A35" s="8" t="s">
        <v>26</v>
      </c>
      <c r="B35" s="14">
        <f t="shared" si="3"/>
        <v>4094</v>
      </c>
      <c r="C35" s="16">
        <v>237</v>
      </c>
      <c r="D35" s="16">
        <v>1865</v>
      </c>
      <c r="E35" s="16">
        <v>1992</v>
      </c>
      <c r="F35" s="24">
        <v>0</v>
      </c>
      <c r="G35" s="9"/>
    </row>
    <row r="36" spans="1:7" ht="15">
      <c r="A36" s="8" t="s">
        <v>27</v>
      </c>
      <c r="B36" s="14">
        <f aca="true" t="shared" si="4" ref="B36:B41">SUM(C36:F36)</f>
        <v>5166</v>
      </c>
      <c r="C36" s="16">
        <v>165</v>
      </c>
      <c r="D36" s="16">
        <v>2681</v>
      </c>
      <c r="E36" s="16">
        <v>2320</v>
      </c>
      <c r="F36" s="24">
        <v>0</v>
      </c>
      <c r="G36" s="9"/>
    </row>
    <row r="37" spans="1:7" ht="15">
      <c r="A37" s="8" t="s">
        <v>28</v>
      </c>
      <c r="B37" s="14">
        <f t="shared" si="4"/>
        <v>48023</v>
      </c>
      <c r="C37" s="16">
        <v>9966</v>
      </c>
      <c r="D37" s="16">
        <v>12436</v>
      </c>
      <c r="E37" s="16">
        <v>25621</v>
      </c>
      <c r="F37" s="24">
        <v>0</v>
      </c>
      <c r="G37" s="9"/>
    </row>
    <row r="38" spans="1:7" ht="15">
      <c r="A38" s="8" t="s">
        <v>29</v>
      </c>
      <c r="B38" s="14">
        <f t="shared" si="4"/>
        <v>5504</v>
      </c>
      <c r="C38" s="16">
        <v>268</v>
      </c>
      <c r="D38" s="16">
        <v>2731</v>
      </c>
      <c r="E38" s="16">
        <v>2505</v>
      </c>
      <c r="F38" s="24">
        <v>0</v>
      </c>
      <c r="G38" s="9"/>
    </row>
    <row r="39" spans="1:7" ht="15">
      <c r="A39" s="8" t="s">
        <v>30</v>
      </c>
      <c r="B39" s="14">
        <f t="shared" si="4"/>
        <v>16809</v>
      </c>
      <c r="C39" s="14">
        <v>2005</v>
      </c>
      <c r="D39" s="14">
        <v>4697</v>
      </c>
      <c r="E39" s="14">
        <v>10107</v>
      </c>
      <c r="F39" s="24">
        <v>0</v>
      </c>
      <c r="G39" s="9"/>
    </row>
    <row r="40" spans="1:7" ht="15">
      <c r="A40" s="8" t="s">
        <v>31</v>
      </c>
      <c r="B40" s="14">
        <f t="shared" si="4"/>
        <v>18792</v>
      </c>
      <c r="C40" s="16">
        <v>1630</v>
      </c>
      <c r="D40" s="16">
        <v>8650</v>
      </c>
      <c r="E40" s="16">
        <v>8512</v>
      </c>
      <c r="F40" s="24">
        <v>0</v>
      </c>
      <c r="G40" s="9"/>
    </row>
    <row r="41" spans="1:7" ht="15">
      <c r="A41" s="8" t="s">
        <v>32</v>
      </c>
      <c r="B41" s="14">
        <f t="shared" si="4"/>
        <v>22506</v>
      </c>
      <c r="C41" s="16">
        <v>1552</v>
      </c>
      <c r="D41" s="16">
        <v>10729</v>
      </c>
      <c r="E41" s="16">
        <v>10225</v>
      </c>
      <c r="F41" s="24">
        <v>0</v>
      </c>
      <c r="G41" s="9"/>
    </row>
    <row r="42" spans="1:7" ht="15">
      <c r="A42" s="8" t="s">
        <v>33</v>
      </c>
      <c r="B42" s="14">
        <f aca="true" t="shared" si="5" ref="B42:B47">SUM(C42:F42)</f>
        <v>34387</v>
      </c>
      <c r="C42" s="16">
        <v>3400</v>
      </c>
      <c r="D42" s="16">
        <v>13929</v>
      </c>
      <c r="E42" s="16">
        <v>17058</v>
      </c>
      <c r="F42" s="24">
        <v>0</v>
      </c>
      <c r="G42" s="9"/>
    </row>
    <row r="43" spans="1:7" ht="15">
      <c r="A43" s="8" t="s">
        <v>34</v>
      </c>
      <c r="B43" s="14">
        <f t="shared" si="5"/>
        <v>5982</v>
      </c>
      <c r="C43" s="16">
        <v>353</v>
      </c>
      <c r="D43" s="16">
        <v>2771</v>
      </c>
      <c r="E43" s="16">
        <v>2858</v>
      </c>
      <c r="F43" s="24">
        <v>0</v>
      </c>
      <c r="G43" s="9"/>
    </row>
    <row r="44" spans="1:7" ht="15">
      <c r="A44" s="8" t="s">
        <v>35</v>
      </c>
      <c r="B44" s="14">
        <f t="shared" si="5"/>
        <v>14692</v>
      </c>
      <c r="C44" s="16">
        <v>1688</v>
      </c>
      <c r="D44" s="16">
        <v>5477</v>
      </c>
      <c r="E44" s="16">
        <v>7527</v>
      </c>
      <c r="F44" s="24">
        <v>0</v>
      </c>
      <c r="G44" s="9"/>
    </row>
    <row r="45" spans="1:7" ht="15">
      <c r="A45" s="8" t="s">
        <v>36</v>
      </c>
      <c r="B45" s="14">
        <f t="shared" si="5"/>
        <v>3470</v>
      </c>
      <c r="C45" s="16">
        <v>182</v>
      </c>
      <c r="D45" s="16">
        <v>1850</v>
      </c>
      <c r="E45" s="16">
        <v>1438</v>
      </c>
      <c r="F45" s="24">
        <v>0</v>
      </c>
      <c r="G45" s="9"/>
    </row>
    <row r="46" spans="1:7" ht="15">
      <c r="A46" s="8" t="s">
        <v>60</v>
      </c>
      <c r="B46" s="14">
        <f t="shared" si="5"/>
        <v>9494</v>
      </c>
      <c r="C46" s="14">
        <v>458</v>
      </c>
      <c r="D46" s="14">
        <v>4730</v>
      </c>
      <c r="E46" s="14">
        <v>4306</v>
      </c>
      <c r="F46" s="24">
        <v>0</v>
      </c>
      <c r="G46" s="9"/>
    </row>
    <row r="47" spans="1:7" ht="15">
      <c r="A47" s="8" t="s">
        <v>37</v>
      </c>
      <c r="B47" s="14">
        <f t="shared" si="5"/>
        <v>4673</v>
      </c>
      <c r="C47" s="16">
        <v>56</v>
      </c>
      <c r="D47" s="16">
        <v>2669</v>
      </c>
      <c r="E47" s="16">
        <v>1948</v>
      </c>
      <c r="F47" s="24">
        <v>0</v>
      </c>
      <c r="G47" s="9"/>
    </row>
    <row r="48" spans="1:7" ht="15">
      <c r="A48" s="8" t="s">
        <v>38</v>
      </c>
      <c r="B48" s="14">
        <f aca="true" t="shared" si="6" ref="B48:B53">SUM(C48:F48)</f>
        <v>1448</v>
      </c>
      <c r="C48" s="16">
        <v>21</v>
      </c>
      <c r="D48" s="16">
        <v>849</v>
      </c>
      <c r="E48" s="16">
        <v>578</v>
      </c>
      <c r="F48" s="24">
        <v>0</v>
      </c>
      <c r="G48" s="9"/>
    </row>
    <row r="49" spans="1:7" ht="15">
      <c r="A49" s="8" t="s">
        <v>39</v>
      </c>
      <c r="B49" s="14">
        <f t="shared" si="6"/>
        <v>9627</v>
      </c>
      <c r="C49" s="16">
        <v>847</v>
      </c>
      <c r="D49" s="16">
        <v>4093</v>
      </c>
      <c r="E49" s="16">
        <v>4687</v>
      </c>
      <c r="F49" s="24">
        <v>0</v>
      </c>
      <c r="G49" s="9"/>
    </row>
    <row r="50" spans="1:7" ht="15">
      <c r="A50" s="8" t="s">
        <v>40</v>
      </c>
      <c r="B50" s="14">
        <f t="shared" si="6"/>
        <v>10148</v>
      </c>
      <c r="C50" s="16">
        <v>838</v>
      </c>
      <c r="D50" s="16">
        <v>2410</v>
      </c>
      <c r="E50" s="16">
        <v>6900</v>
      </c>
      <c r="F50" s="24">
        <v>0</v>
      </c>
      <c r="G50" s="9"/>
    </row>
    <row r="51" spans="1:7" ht="15">
      <c r="A51" s="8" t="s">
        <v>41</v>
      </c>
      <c r="B51" s="14">
        <f t="shared" si="6"/>
        <v>11013</v>
      </c>
      <c r="C51" s="16">
        <v>589</v>
      </c>
      <c r="D51" s="16">
        <v>5834</v>
      </c>
      <c r="E51" s="16">
        <v>4590</v>
      </c>
      <c r="F51" s="24">
        <v>0</v>
      </c>
      <c r="G51" s="9"/>
    </row>
    <row r="52" spans="1:7" ht="15">
      <c r="A52" s="8" t="s">
        <v>42</v>
      </c>
      <c r="B52" s="14">
        <f t="shared" si="6"/>
        <v>9733</v>
      </c>
      <c r="C52" s="16">
        <v>109</v>
      </c>
      <c r="D52" s="16">
        <v>5247</v>
      </c>
      <c r="E52" s="16">
        <v>4377</v>
      </c>
      <c r="F52" s="24">
        <v>0</v>
      </c>
      <c r="G52" s="9"/>
    </row>
    <row r="53" spans="1:7" ht="15">
      <c r="A53" s="8" t="s">
        <v>43</v>
      </c>
      <c r="B53" s="14">
        <f t="shared" si="6"/>
        <v>9922</v>
      </c>
      <c r="C53" s="14">
        <v>780</v>
      </c>
      <c r="D53" s="14">
        <v>3959</v>
      </c>
      <c r="E53" s="14">
        <v>5183</v>
      </c>
      <c r="F53" s="24">
        <v>0</v>
      </c>
      <c r="G53" s="9"/>
    </row>
    <row r="54" spans="1:7" ht="15">
      <c r="A54" s="8" t="s">
        <v>44</v>
      </c>
      <c r="B54" s="14">
        <f aca="true" t="shared" si="7" ref="B54:B59">SUM(C54:F54)</f>
        <v>2601</v>
      </c>
      <c r="C54" s="16">
        <v>50</v>
      </c>
      <c r="D54" s="16">
        <v>1438</v>
      </c>
      <c r="E54" s="16">
        <v>1113</v>
      </c>
      <c r="F54" s="24">
        <v>0</v>
      </c>
      <c r="G54" s="9"/>
    </row>
    <row r="55" spans="1:7" ht="15">
      <c r="A55" s="8" t="s">
        <v>45</v>
      </c>
      <c r="B55" s="14">
        <f t="shared" si="7"/>
        <v>1723</v>
      </c>
      <c r="C55" s="16">
        <v>86</v>
      </c>
      <c r="D55" s="16">
        <v>1040</v>
      </c>
      <c r="E55" s="16">
        <v>597</v>
      </c>
      <c r="F55" s="24">
        <v>0</v>
      </c>
      <c r="G55" s="9"/>
    </row>
    <row r="56" spans="1:7" ht="15">
      <c r="A56" s="8" t="s">
        <v>46</v>
      </c>
      <c r="B56" s="14">
        <f t="shared" si="7"/>
        <v>2390</v>
      </c>
      <c r="C56" s="16">
        <v>80</v>
      </c>
      <c r="D56" s="16">
        <v>1320</v>
      </c>
      <c r="E56" s="16">
        <v>990</v>
      </c>
      <c r="F56" s="24">
        <v>0</v>
      </c>
      <c r="G56" s="9"/>
    </row>
    <row r="57" spans="1:7" ht="15">
      <c r="A57" s="8" t="s">
        <v>47</v>
      </c>
      <c r="B57" s="14">
        <f t="shared" si="7"/>
        <v>8763</v>
      </c>
      <c r="C57" s="16">
        <v>403</v>
      </c>
      <c r="D57" s="16">
        <v>5147</v>
      </c>
      <c r="E57" s="16">
        <v>3213</v>
      </c>
      <c r="F57" s="24">
        <v>0</v>
      </c>
      <c r="G57" s="9"/>
    </row>
    <row r="58" spans="1:7" ht="15">
      <c r="A58" s="8" t="s">
        <v>48</v>
      </c>
      <c r="B58" s="14">
        <f t="shared" si="7"/>
        <v>33459</v>
      </c>
      <c r="C58" s="16">
        <v>2663</v>
      </c>
      <c r="D58" s="16">
        <v>11830</v>
      </c>
      <c r="E58" s="16">
        <v>18966</v>
      </c>
      <c r="F58" s="24">
        <v>0</v>
      </c>
      <c r="G58" s="9"/>
    </row>
    <row r="59" spans="1:7" ht="15">
      <c r="A59" s="8" t="s">
        <v>49</v>
      </c>
      <c r="B59" s="14">
        <f t="shared" si="7"/>
        <v>6161</v>
      </c>
      <c r="C59" s="16">
        <v>369</v>
      </c>
      <c r="D59" s="16">
        <v>2914</v>
      </c>
      <c r="E59" s="16">
        <v>2878</v>
      </c>
      <c r="F59" s="24">
        <v>0</v>
      </c>
      <c r="G59" s="9"/>
    </row>
    <row r="60" spans="1:7" ht="15">
      <c r="A60" s="8" t="s">
        <v>50</v>
      </c>
      <c r="B60" s="14">
        <f aca="true" t="shared" si="8" ref="B60:B65">SUM(C60:F60)</f>
        <v>4564</v>
      </c>
      <c r="C60" s="14">
        <v>235</v>
      </c>
      <c r="D60" s="14">
        <v>2542</v>
      </c>
      <c r="E60" s="14">
        <v>1787</v>
      </c>
      <c r="F60" s="24">
        <v>0</v>
      </c>
      <c r="G60" s="9"/>
    </row>
    <row r="61" spans="1:7" ht="15">
      <c r="A61" s="8" t="s">
        <v>51</v>
      </c>
      <c r="B61" s="14">
        <f t="shared" si="8"/>
        <v>4708</v>
      </c>
      <c r="C61" s="16">
        <v>463</v>
      </c>
      <c r="D61" s="16">
        <v>1845</v>
      </c>
      <c r="E61" s="16">
        <v>2400</v>
      </c>
      <c r="F61" s="24">
        <v>0</v>
      </c>
      <c r="G61" s="9"/>
    </row>
    <row r="62" spans="1:7" ht="15">
      <c r="A62" s="8" t="s">
        <v>52</v>
      </c>
      <c r="B62" s="14">
        <f t="shared" si="8"/>
        <v>11461</v>
      </c>
      <c r="C62" s="16">
        <v>909</v>
      </c>
      <c r="D62" s="16">
        <v>5097</v>
      </c>
      <c r="E62" s="16">
        <v>5455</v>
      </c>
      <c r="F62" s="24">
        <v>0</v>
      </c>
      <c r="G62" s="9"/>
    </row>
    <row r="63" spans="1:7" ht="15">
      <c r="A63" s="8" t="s">
        <v>53</v>
      </c>
      <c r="B63" s="14">
        <f t="shared" si="8"/>
        <v>5028</v>
      </c>
      <c r="C63" s="16">
        <v>105</v>
      </c>
      <c r="D63" s="16">
        <v>2638</v>
      </c>
      <c r="E63" s="16">
        <v>2285</v>
      </c>
      <c r="F63" s="24">
        <v>0</v>
      </c>
      <c r="G63" s="9"/>
    </row>
    <row r="64" spans="1:7" ht="15">
      <c r="A64" s="8" t="s">
        <v>54</v>
      </c>
      <c r="B64" s="14">
        <f t="shared" si="8"/>
        <v>4733</v>
      </c>
      <c r="C64" s="16">
        <v>141</v>
      </c>
      <c r="D64" s="16">
        <v>2398</v>
      </c>
      <c r="E64" s="16">
        <v>2194</v>
      </c>
      <c r="F64" s="24">
        <v>0</v>
      </c>
      <c r="G64" s="9"/>
    </row>
    <row r="65" spans="1:7" ht="15">
      <c r="A65" s="8" t="s">
        <v>55</v>
      </c>
      <c r="B65" s="14">
        <f t="shared" si="8"/>
        <v>5936</v>
      </c>
      <c r="C65" s="16">
        <v>316</v>
      </c>
      <c r="D65" s="16">
        <v>2622</v>
      </c>
      <c r="E65" s="16">
        <v>2998</v>
      </c>
      <c r="F65" s="24">
        <v>0</v>
      </c>
      <c r="G65" s="9"/>
    </row>
    <row r="66" spans="1:7" ht="15">
      <c r="A66" s="8" t="s">
        <v>56</v>
      </c>
      <c r="B66" s="14">
        <f>SUM(C66:F66)</f>
        <v>24050</v>
      </c>
      <c r="C66" s="16">
        <v>4339</v>
      </c>
      <c r="D66" s="16">
        <v>2783</v>
      </c>
      <c r="E66" s="16">
        <v>16928</v>
      </c>
      <c r="F66" s="24">
        <v>0</v>
      </c>
      <c r="G66" s="9"/>
    </row>
    <row r="67" spans="1:7" ht="15">
      <c r="A67" s="8" t="s">
        <v>57</v>
      </c>
      <c r="B67" s="14">
        <f>SUM(C67:F67)</f>
        <v>2742</v>
      </c>
      <c r="C67" s="14">
        <v>96</v>
      </c>
      <c r="D67" s="14">
        <v>1600</v>
      </c>
      <c r="E67" s="14">
        <v>1046</v>
      </c>
      <c r="F67" s="24">
        <v>0</v>
      </c>
      <c r="G67" s="9"/>
    </row>
    <row r="68" spans="1:7" ht="15">
      <c r="A68" s="12" t="s">
        <v>58</v>
      </c>
      <c r="B68" s="14">
        <f>SUM(C68:F68)</f>
        <v>1983</v>
      </c>
      <c r="C68" s="18">
        <v>42</v>
      </c>
      <c r="D68" s="18">
        <v>908</v>
      </c>
      <c r="E68" s="18">
        <v>1033</v>
      </c>
      <c r="F68" s="32">
        <v>0</v>
      </c>
      <c r="G68" s="9"/>
    </row>
    <row r="69" spans="1:7" ht="15">
      <c r="A69" s="8"/>
      <c r="B69" s="10"/>
      <c r="C69" s="9"/>
      <c r="D69" s="9"/>
      <c r="E69" s="9"/>
      <c r="F69" s="9"/>
      <c r="G69" s="9"/>
    </row>
    <row r="70" spans="1:7" ht="15">
      <c r="A70" s="8" t="s">
        <v>62</v>
      </c>
      <c r="B70" s="9"/>
      <c r="C70" s="9"/>
      <c r="D70" s="9"/>
      <c r="E70" s="9"/>
      <c r="F70" s="9"/>
      <c r="G70" s="9"/>
    </row>
    <row r="71" spans="1:7" ht="15">
      <c r="A71" s="8"/>
      <c r="B71" s="9"/>
      <c r="C71" s="9"/>
      <c r="D71" s="9"/>
      <c r="E71" s="9"/>
      <c r="F71" s="9"/>
      <c r="G71" s="9"/>
    </row>
    <row r="72" spans="1:7" ht="15">
      <c r="A72" s="19" t="s">
        <v>71</v>
      </c>
      <c r="B72" s="9"/>
      <c r="C72" s="19"/>
      <c r="D72" s="19"/>
      <c r="E72" s="19"/>
      <c r="F72" s="19"/>
      <c r="G72" s="19"/>
    </row>
    <row r="73" spans="1:7" ht="15">
      <c r="A73" s="8"/>
      <c r="B73" s="9"/>
      <c r="C73" s="9"/>
      <c r="D73" s="9"/>
      <c r="E73" s="9"/>
      <c r="F73" s="9"/>
      <c r="G73" s="9"/>
    </row>
    <row r="74" spans="1:7" ht="15">
      <c r="A74" s="8"/>
      <c r="B74" s="9"/>
      <c r="C74" s="9"/>
      <c r="D74" s="9"/>
      <c r="E74" s="9"/>
      <c r="F74" s="8"/>
      <c r="G74" s="9"/>
    </row>
    <row r="75" spans="1:7" ht="15">
      <c r="A75" s="8"/>
      <c r="B75" s="8"/>
      <c r="C75" s="34"/>
      <c r="D75" s="34"/>
      <c r="E75" s="34"/>
      <c r="F75" s="17"/>
      <c r="G75" s="9"/>
    </row>
    <row r="76" spans="1:7" ht="15">
      <c r="A76" s="8"/>
      <c r="B76" s="14"/>
      <c r="C76" s="34"/>
      <c r="D76" s="34"/>
      <c r="E76" s="34"/>
      <c r="F76" s="17"/>
      <c r="G76" s="19"/>
    </row>
    <row r="77" spans="1:7" ht="15">
      <c r="A77" s="8"/>
      <c r="B77" s="14"/>
      <c r="C77" s="34"/>
      <c r="D77" s="34"/>
      <c r="E77" s="34"/>
      <c r="F77" s="17"/>
      <c r="G77" s="9"/>
    </row>
    <row r="78" spans="1:7" ht="15">
      <c r="A78" s="8"/>
      <c r="B78" s="14"/>
      <c r="C78" s="34"/>
      <c r="D78" s="34"/>
      <c r="E78" s="34"/>
      <c r="F78" s="17"/>
      <c r="G78" s="9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76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70</v>
      </c>
      <c r="F5" s="13" t="s">
        <v>78</v>
      </c>
    </row>
    <row r="6" spans="1:6" ht="15">
      <c r="A6" s="8"/>
      <c r="B6" s="8"/>
      <c r="C6" s="14"/>
      <c r="D6" s="15"/>
      <c r="E6" s="14"/>
      <c r="F6" s="8"/>
    </row>
    <row r="7" spans="1:6" ht="15">
      <c r="A7" s="8" t="s">
        <v>0</v>
      </c>
      <c r="B7" s="14">
        <f>+B9+B11</f>
        <v>1290877</v>
      </c>
      <c r="C7" s="14">
        <f>+C9+C11</f>
        <v>232086</v>
      </c>
      <c r="D7" s="14">
        <f>+D9+D11</f>
        <v>303505</v>
      </c>
      <c r="E7" s="14">
        <f>+E9+E11</f>
        <v>719400</v>
      </c>
      <c r="F7" s="14">
        <f>+F9</f>
        <v>35886</v>
      </c>
    </row>
    <row r="8" spans="1:6" ht="15">
      <c r="A8" s="8"/>
      <c r="B8" s="14"/>
      <c r="C8" s="14"/>
      <c r="D8" s="14"/>
      <c r="E8" s="14"/>
      <c r="F8" s="14"/>
    </row>
    <row r="9" spans="1:6" ht="15">
      <c r="A9" s="8" t="s">
        <v>1</v>
      </c>
      <c r="B9" s="14">
        <v>745539</v>
      </c>
      <c r="C9" s="27">
        <v>181611</v>
      </c>
      <c r="D9" s="25">
        <v>47492</v>
      </c>
      <c r="E9" s="25">
        <v>480550</v>
      </c>
      <c r="F9" s="27">
        <v>35886</v>
      </c>
    </row>
    <row r="10" spans="1:6" ht="15">
      <c r="A10" s="8"/>
      <c r="B10" s="14"/>
      <c r="C10" s="29"/>
      <c r="D10" s="29"/>
      <c r="E10" s="29"/>
      <c r="F10" s="29"/>
    </row>
    <row r="11" spans="1:6" ht="15">
      <c r="A11" s="8" t="s">
        <v>2</v>
      </c>
      <c r="B11" s="14">
        <f>SUM(B12:B68)</f>
        <v>545338</v>
      </c>
      <c r="C11" s="14">
        <f>SUM(C12:C68)</f>
        <v>50475</v>
      </c>
      <c r="D11" s="14">
        <f>SUM(D12:D68)</f>
        <v>256013</v>
      </c>
      <c r="E11" s="14">
        <f>SUM(E12:E68)</f>
        <v>238850</v>
      </c>
      <c r="F11" s="24">
        <v>0</v>
      </c>
    </row>
    <row r="12" spans="1:6" ht="15">
      <c r="A12" s="8" t="s">
        <v>3</v>
      </c>
      <c r="B12" s="14">
        <v>14976</v>
      </c>
      <c r="C12" s="16">
        <v>1784</v>
      </c>
      <c r="D12" s="16">
        <v>5796</v>
      </c>
      <c r="E12" s="16">
        <v>7396</v>
      </c>
      <c r="F12" s="24">
        <v>0</v>
      </c>
    </row>
    <row r="13" spans="1:6" ht="15">
      <c r="A13" s="8" t="s">
        <v>4</v>
      </c>
      <c r="B13" s="16">
        <v>4535</v>
      </c>
      <c r="C13" s="16">
        <v>238</v>
      </c>
      <c r="D13" s="16">
        <v>2742</v>
      </c>
      <c r="E13" s="16">
        <v>1555</v>
      </c>
      <c r="F13" s="24">
        <v>0</v>
      </c>
    </row>
    <row r="14" spans="1:6" ht="15">
      <c r="A14" s="8" t="s">
        <v>5</v>
      </c>
      <c r="B14" s="14">
        <v>14043</v>
      </c>
      <c r="C14" s="16">
        <v>1488</v>
      </c>
      <c r="D14" s="16">
        <v>6906</v>
      </c>
      <c r="E14" s="16">
        <v>5649</v>
      </c>
      <c r="F14" s="24">
        <v>0</v>
      </c>
    </row>
    <row r="15" spans="1:6" ht="15">
      <c r="A15" s="8" t="s">
        <v>6</v>
      </c>
      <c r="B15" s="14">
        <v>7836</v>
      </c>
      <c r="C15" s="16">
        <v>319</v>
      </c>
      <c r="D15" s="16">
        <v>4502</v>
      </c>
      <c r="E15" s="16">
        <v>3015</v>
      </c>
      <c r="F15" s="24">
        <v>0</v>
      </c>
    </row>
    <row r="16" spans="1:6" ht="15">
      <c r="A16" s="8" t="s">
        <v>7</v>
      </c>
      <c r="B16" s="14">
        <v>6122</v>
      </c>
      <c r="C16" s="16">
        <v>206</v>
      </c>
      <c r="D16" s="16">
        <v>3340</v>
      </c>
      <c r="E16" s="16">
        <v>2576</v>
      </c>
      <c r="F16" s="24">
        <v>0</v>
      </c>
    </row>
    <row r="17" spans="1:6" ht="15">
      <c r="A17" s="8" t="s">
        <v>8</v>
      </c>
      <c r="B17" s="14">
        <v>13743</v>
      </c>
      <c r="C17" s="16">
        <v>1184</v>
      </c>
      <c r="D17" s="16">
        <v>7312</v>
      </c>
      <c r="E17" s="16">
        <v>5247</v>
      </c>
      <c r="F17" s="24">
        <v>0</v>
      </c>
    </row>
    <row r="18" spans="1:6" ht="15">
      <c r="A18" s="8" t="s">
        <v>9</v>
      </c>
      <c r="B18" s="14">
        <v>7657</v>
      </c>
      <c r="C18" s="16">
        <v>630</v>
      </c>
      <c r="D18" s="16">
        <v>3775</v>
      </c>
      <c r="E18" s="16">
        <v>3252</v>
      </c>
      <c r="F18" s="24">
        <v>0</v>
      </c>
    </row>
    <row r="19" spans="1:6" ht="15">
      <c r="A19" s="8" t="s">
        <v>10</v>
      </c>
      <c r="B19" s="14">
        <v>4841</v>
      </c>
      <c r="C19" s="16">
        <v>131</v>
      </c>
      <c r="D19" s="16">
        <v>3020</v>
      </c>
      <c r="E19" s="16">
        <v>1690</v>
      </c>
      <c r="F19" s="24">
        <v>0</v>
      </c>
    </row>
    <row r="20" spans="1:6" ht="15">
      <c r="A20" s="8" t="s">
        <v>11</v>
      </c>
      <c r="B20" s="14">
        <v>7295</v>
      </c>
      <c r="C20" s="16">
        <v>512</v>
      </c>
      <c r="D20" s="16">
        <v>3920</v>
      </c>
      <c r="E20" s="16">
        <v>2863</v>
      </c>
      <c r="F20" s="24">
        <v>0</v>
      </c>
    </row>
    <row r="21" spans="1:6" ht="15">
      <c r="A21" s="8" t="s">
        <v>12</v>
      </c>
      <c r="B21" s="14">
        <v>3407</v>
      </c>
      <c r="C21" s="16">
        <v>181</v>
      </c>
      <c r="D21" s="16">
        <v>2062</v>
      </c>
      <c r="E21" s="16">
        <v>1164</v>
      </c>
      <c r="F21" s="24">
        <v>0</v>
      </c>
    </row>
    <row r="22" spans="1:6" ht="15">
      <c r="A22" s="8" t="s">
        <v>13</v>
      </c>
      <c r="B22" s="14">
        <v>4166</v>
      </c>
      <c r="C22" s="16">
        <v>262</v>
      </c>
      <c r="D22" s="16">
        <v>2283</v>
      </c>
      <c r="E22" s="16">
        <v>1621</v>
      </c>
      <c r="F22" s="24">
        <v>0</v>
      </c>
    </row>
    <row r="23" spans="1:6" ht="15">
      <c r="A23" s="8" t="s">
        <v>14</v>
      </c>
      <c r="B23" s="14">
        <v>3973</v>
      </c>
      <c r="C23" s="16">
        <v>95</v>
      </c>
      <c r="D23" s="16">
        <v>2489</v>
      </c>
      <c r="E23" s="16">
        <v>1389</v>
      </c>
      <c r="F23" s="24">
        <v>0</v>
      </c>
    </row>
    <row r="24" spans="1:6" ht="15">
      <c r="A24" s="8" t="s">
        <v>15</v>
      </c>
      <c r="B24" s="14">
        <v>8284</v>
      </c>
      <c r="C24" s="16">
        <v>478</v>
      </c>
      <c r="D24" s="16">
        <v>3402</v>
      </c>
      <c r="E24" s="16">
        <v>4404</v>
      </c>
      <c r="F24" s="24">
        <v>0</v>
      </c>
    </row>
    <row r="25" spans="1:6" ht="15">
      <c r="A25" s="8" t="s">
        <v>16</v>
      </c>
      <c r="B25" s="14">
        <v>83898</v>
      </c>
      <c r="C25" s="16">
        <v>7294</v>
      </c>
      <c r="D25" s="16">
        <v>41730</v>
      </c>
      <c r="E25" s="16">
        <v>34874</v>
      </c>
      <c r="F25" s="24">
        <v>0</v>
      </c>
    </row>
    <row r="26" spans="1:6" ht="15">
      <c r="A26" s="8" t="s">
        <v>17</v>
      </c>
      <c r="B26" s="14">
        <v>2879</v>
      </c>
      <c r="C26" s="16">
        <v>51</v>
      </c>
      <c r="D26" s="16">
        <v>2012</v>
      </c>
      <c r="E26" s="16">
        <v>816</v>
      </c>
      <c r="F26" s="24">
        <v>0</v>
      </c>
    </row>
    <row r="27" spans="1:6" ht="15">
      <c r="A27" s="8" t="s">
        <v>18</v>
      </c>
      <c r="B27" s="14">
        <v>4570</v>
      </c>
      <c r="C27" s="16">
        <v>208</v>
      </c>
      <c r="D27" s="16">
        <v>2588</v>
      </c>
      <c r="E27" s="16">
        <v>1774</v>
      </c>
      <c r="F27" s="24">
        <v>0</v>
      </c>
    </row>
    <row r="28" spans="1:6" ht="15">
      <c r="A28" s="8" t="s">
        <v>19</v>
      </c>
      <c r="B28" s="14">
        <v>6018</v>
      </c>
      <c r="C28" s="16">
        <v>153</v>
      </c>
      <c r="D28" s="16">
        <v>3436</v>
      </c>
      <c r="E28" s="16">
        <v>2429</v>
      </c>
      <c r="F28" s="24">
        <v>0</v>
      </c>
    </row>
    <row r="29" spans="1:6" ht="15">
      <c r="A29" s="8" t="s">
        <v>20</v>
      </c>
      <c r="B29" s="14">
        <v>3678</v>
      </c>
      <c r="C29" s="16">
        <v>227</v>
      </c>
      <c r="D29" s="16">
        <v>1907</v>
      </c>
      <c r="E29" s="16">
        <v>1544</v>
      </c>
      <c r="F29" s="24">
        <v>0</v>
      </c>
    </row>
    <row r="30" spans="1:6" ht="15">
      <c r="A30" s="8" t="s">
        <v>21</v>
      </c>
      <c r="B30" s="14">
        <v>3561</v>
      </c>
      <c r="C30" s="16">
        <v>231</v>
      </c>
      <c r="D30" s="16">
        <v>1967</v>
      </c>
      <c r="E30" s="16">
        <v>1363</v>
      </c>
      <c r="F30" s="24">
        <v>0</v>
      </c>
    </row>
    <row r="31" spans="1:6" ht="15">
      <c r="A31" s="8" t="s">
        <v>22</v>
      </c>
      <c r="B31" s="14">
        <v>400</v>
      </c>
      <c r="C31" s="16">
        <v>5</v>
      </c>
      <c r="D31" s="16">
        <v>260</v>
      </c>
      <c r="E31" s="16">
        <v>135</v>
      </c>
      <c r="F31" s="24">
        <v>0</v>
      </c>
    </row>
    <row r="32" spans="1:6" ht="15">
      <c r="A32" s="8" t="s">
        <v>23</v>
      </c>
      <c r="B32" s="14">
        <v>6252</v>
      </c>
      <c r="C32" s="16">
        <v>218</v>
      </c>
      <c r="D32" s="16">
        <v>3413</v>
      </c>
      <c r="E32" s="16">
        <v>2621</v>
      </c>
      <c r="F32" s="24">
        <v>0</v>
      </c>
    </row>
    <row r="33" spans="1:6" ht="15">
      <c r="A33" s="8" t="s">
        <v>24</v>
      </c>
      <c r="B33" s="14">
        <v>7581</v>
      </c>
      <c r="C33" s="16">
        <v>254</v>
      </c>
      <c r="D33" s="16">
        <v>3767</v>
      </c>
      <c r="E33" s="16">
        <v>3560</v>
      </c>
      <c r="F33" s="24">
        <v>0</v>
      </c>
    </row>
    <row r="34" spans="1:6" ht="15">
      <c r="A34" s="8" t="s">
        <v>25</v>
      </c>
      <c r="B34" s="14">
        <v>2452</v>
      </c>
      <c r="C34" s="16">
        <v>41</v>
      </c>
      <c r="D34" s="16">
        <v>1384</v>
      </c>
      <c r="E34" s="16">
        <v>1027</v>
      </c>
      <c r="F34" s="24">
        <v>0</v>
      </c>
    </row>
    <row r="35" spans="1:6" ht="15">
      <c r="A35" s="8" t="s">
        <v>26</v>
      </c>
      <c r="B35" s="14">
        <v>3696</v>
      </c>
      <c r="C35" s="16">
        <v>220</v>
      </c>
      <c r="D35" s="16">
        <v>1817</v>
      </c>
      <c r="E35" s="16">
        <v>1659</v>
      </c>
      <c r="F35" s="24">
        <v>0</v>
      </c>
    </row>
    <row r="36" spans="1:6" ht="15">
      <c r="A36" s="8" t="s">
        <v>27</v>
      </c>
      <c r="B36" s="14">
        <v>4892</v>
      </c>
      <c r="C36" s="16">
        <v>118</v>
      </c>
      <c r="D36" s="16">
        <v>2881</v>
      </c>
      <c r="E36" s="16">
        <v>1893</v>
      </c>
      <c r="F36" s="24">
        <v>0</v>
      </c>
    </row>
    <row r="37" spans="1:6" ht="15">
      <c r="A37" s="8" t="s">
        <v>28</v>
      </c>
      <c r="B37" s="14">
        <v>40826</v>
      </c>
      <c r="C37" s="16">
        <v>9829</v>
      </c>
      <c r="D37" s="16">
        <v>10861</v>
      </c>
      <c r="E37" s="16">
        <v>20136</v>
      </c>
      <c r="F37" s="24">
        <v>0</v>
      </c>
    </row>
    <row r="38" spans="1:6" ht="15">
      <c r="A38" s="8" t="s">
        <v>29</v>
      </c>
      <c r="B38" s="14">
        <v>5356</v>
      </c>
      <c r="C38" s="16">
        <v>243</v>
      </c>
      <c r="D38" s="16">
        <v>2941</v>
      </c>
      <c r="E38" s="16">
        <v>2172</v>
      </c>
      <c r="F38" s="24">
        <v>0</v>
      </c>
    </row>
    <row r="39" spans="1:6" ht="15">
      <c r="A39" s="8" t="s">
        <v>30</v>
      </c>
      <c r="B39" s="14">
        <v>13733</v>
      </c>
      <c r="C39" s="16">
        <v>2531</v>
      </c>
      <c r="D39" s="16">
        <v>4129</v>
      </c>
      <c r="E39" s="16">
        <v>7073</v>
      </c>
      <c r="F39" s="24">
        <v>0</v>
      </c>
    </row>
    <row r="40" spans="1:6" ht="15">
      <c r="A40" s="8" t="s">
        <v>31</v>
      </c>
      <c r="B40" s="14">
        <v>17287</v>
      </c>
      <c r="C40" s="16">
        <v>1533</v>
      </c>
      <c r="D40" s="16">
        <v>8804</v>
      </c>
      <c r="E40" s="16">
        <v>6950</v>
      </c>
      <c r="F40" s="24">
        <v>0</v>
      </c>
    </row>
    <row r="41" spans="1:6" ht="15">
      <c r="A41" s="8" t="s">
        <v>32</v>
      </c>
      <c r="B41" s="14">
        <v>21222</v>
      </c>
      <c r="C41" s="16">
        <v>1494</v>
      </c>
      <c r="D41" s="16">
        <v>11310</v>
      </c>
      <c r="E41" s="16">
        <v>8418</v>
      </c>
      <c r="F41" s="24">
        <v>0</v>
      </c>
    </row>
    <row r="42" spans="1:6" ht="15">
      <c r="A42" s="8" t="s">
        <v>33</v>
      </c>
      <c r="B42" s="14">
        <v>30751</v>
      </c>
      <c r="C42" s="16">
        <v>2885</v>
      </c>
      <c r="D42" s="16">
        <v>14588</v>
      </c>
      <c r="E42" s="16">
        <v>13278</v>
      </c>
      <c r="F42" s="24">
        <v>0</v>
      </c>
    </row>
    <row r="43" spans="1:6" ht="15">
      <c r="A43" s="8" t="s">
        <v>34</v>
      </c>
      <c r="B43" s="14">
        <v>5414</v>
      </c>
      <c r="C43" s="16">
        <v>351</v>
      </c>
      <c r="D43" s="16">
        <v>2701</v>
      </c>
      <c r="E43" s="16">
        <v>2362</v>
      </c>
      <c r="F43" s="24">
        <v>0</v>
      </c>
    </row>
    <row r="44" spans="1:6" ht="15">
      <c r="A44" s="8" t="s">
        <v>35</v>
      </c>
      <c r="B44" s="14">
        <v>12451</v>
      </c>
      <c r="C44" s="16">
        <v>1377</v>
      </c>
      <c r="D44" s="16">
        <v>4798</v>
      </c>
      <c r="E44" s="16">
        <v>6276</v>
      </c>
      <c r="F44" s="24">
        <v>0</v>
      </c>
    </row>
    <row r="45" spans="1:6" ht="15">
      <c r="A45" s="8" t="s">
        <v>36</v>
      </c>
      <c r="B45" s="14">
        <v>3314</v>
      </c>
      <c r="C45" s="16">
        <v>198</v>
      </c>
      <c r="D45" s="16">
        <v>1832</v>
      </c>
      <c r="E45" s="16">
        <v>1284</v>
      </c>
      <c r="F45" s="24">
        <v>0</v>
      </c>
    </row>
    <row r="46" spans="1:6" ht="15">
      <c r="A46" s="8" t="s">
        <v>60</v>
      </c>
      <c r="B46" s="14">
        <v>8835</v>
      </c>
      <c r="C46" s="16">
        <v>465</v>
      </c>
      <c r="D46" s="16">
        <v>4785</v>
      </c>
      <c r="E46" s="16">
        <v>3585</v>
      </c>
      <c r="F46" s="24">
        <v>0</v>
      </c>
    </row>
    <row r="47" spans="1:6" ht="15">
      <c r="A47" s="8" t="s">
        <v>37</v>
      </c>
      <c r="B47" s="14">
        <v>4385</v>
      </c>
      <c r="C47" s="16">
        <v>57</v>
      </c>
      <c r="D47" s="16">
        <v>2845</v>
      </c>
      <c r="E47" s="16">
        <v>1483</v>
      </c>
      <c r="F47" s="24">
        <v>0</v>
      </c>
    </row>
    <row r="48" spans="1:6" ht="15">
      <c r="A48" s="8" t="s">
        <v>38</v>
      </c>
      <c r="B48" s="14">
        <v>1202</v>
      </c>
      <c r="C48" s="16">
        <v>21</v>
      </c>
      <c r="D48" s="16">
        <v>623</v>
      </c>
      <c r="E48" s="16">
        <v>558</v>
      </c>
      <c r="F48" s="24">
        <v>0</v>
      </c>
    </row>
    <row r="49" spans="1:6" ht="15">
      <c r="A49" s="8" t="s">
        <v>39</v>
      </c>
      <c r="B49" s="14">
        <v>8806</v>
      </c>
      <c r="C49" s="16">
        <v>708</v>
      </c>
      <c r="D49" s="16">
        <v>4134</v>
      </c>
      <c r="E49" s="16">
        <v>3964</v>
      </c>
      <c r="F49" s="24">
        <v>0</v>
      </c>
    </row>
    <row r="50" spans="1:6" ht="15">
      <c r="A50" s="8" t="s">
        <v>40</v>
      </c>
      <c r="B50" s="14">
        <v>8643</v>
      </c>
      <c r="C50" s="16">
        <v>777</v>
      </c>
      <c r="D50" s="16">
        <v>2374</v>
      </c>
      <c r="E50" s="16">
        <v>5492</v>
      </c>
      <c r="F50" s="24">
        <v>0</v>
      </c>
    </row>
    <row r="51" spans="1:6" ht="15">
      <c r="A51" s="8" t="s">
        <v>41</v>
      </c>
      <c r="B51" s="14">
        <v>10235</v>
      </c>
      <c r="C51" s="16">
        <v>595</v>
      </c>
      <c r="D51" s="16">
        <v>5974</v>
      </c>
      <c r="E51" s="16">
        <v>3666</v>
      </c>
      <c r="F51" s="24">
        <v>0</v>
      </c>
    </row>
    <row r="52" spans="1:6" ht="15">
      <c r="A52" s="8" t="s">
        <v>42</v>
      </c>
      <c r="B52" s="14">
        <v>8611</v>
      </c>
      <c r="C52" s="16">
        <v>107</v>
      </c>
      <c r="D52" s="16">
        <v>5145</v>
      </c>
      <c r="E52" s="16">
        <v>3359</v>
      </c>
      <c r="F52" s="24">
        <v>0</v>
      </c>
    </row>
    <row r="53" spans="1:6" ht="15">
      <c r="A53" s="8" t="s">
        <v>43</v>
      </c>
      <c r="B53" s="14">
        <v>8373</v>
      </c>
      <c r="C53" s="16">
        <v>719</v>
      </c>
      <c r="D53" s="16">
        <v>3607</v>
      </c>
      <c r="E53" s="16">
        <v>4047</v>
      </c>
      <c r="F53" s="24">
        <v>0</v>
      </c>
    </row>
    <row r="54" spans="1:6" ht="15">
      <c r="A54" s="8" t="s">
        <v>44</v>
      </c>
      <c r="B54" s="14">
        <v>2393</v>
      </c>
      <c r="C54" s="16">
        <v>36</v>
      </c>
      <c r="D54" s="16">
        <v>1495</v>
      </c>
      <c r="E54" s="16">
        <v>862</v>
      </c>
      <c r="F54" s="24">
        <v>0</v>
      </c>
    </row>
    <row r="55" spans="1:6" ht="15">
      <c r="A55" s="8" t="s">
        <v>45</v>
      </c>
      <c r="B55" s="14">
        <v>1639</v>
      </c>
      <c r="C55" s="16">
        <v>83</v>
      </c>
      <c r="D55" s="16">
        <v>1079</v>
      </c>
      <c r="E55" s="16">
        <v>477</v>
      </c>
      <c r="F55" s="24">
        <v>0</v>
      </c>
    </row>
    <row r="56" spans="1:6" ht="15">
      <c r="A56" s="8" t="s">
        <v>46</v>
      </c>
      <c r="B56" s="14">
        <v>2127</v>
      </c>
      <c r="C56" s="16">
        <v>73</v>
      </c>
      <c r="D56" s="16">
        <v>1272</v>
      </c>
      <c r="E56" s="16">
        <v>782</v>
      </c>
      <c r="F56" s="24">
        <v>0</v>
      </c>
    </row>
    <row r="57" spans="1:6" ht="15">
      <c r="A57" s="8" t="s">
        <v>47</v>
      </c>
      <c r="B57" s="14">
        <v>8198</v>
      </c>
      <c r="C57" s="16">
        <v>383</v>
      </c>
      <c r="D57" s="16">
        <v>5324</v>
      </c>
      <c r="E57" s="16">
        <v>2491</v>
      </c>
      <c r="F57" s="24">
        <v>0</v>
      </c>
    </row>
    <row r="58" spans="1:6" ht="15">
      <c r="A58" s="8" t="s">
        <v>48</v>
      </c>
      <c r="B58" s="14">
        <v>29198</v>
      </c>
      <c r="C58" s="16">
        <v>3036</v>
      </c>
      <c r="D58" s="16">
        <v>11097</v>
      </c>
      <c r="E58" s="16">
        <v>15065</v>
      </c>
      <c r="F58" s="24">
        <v>0</v>
      </c>
    </row>
    <row r="59" spans="1:6" ht="15">
      <c r="A59" s="8" t="s">
        <v>49</v>
      </c>
      <c r="B59" s="14">
        <v>5515</v>
      </c>
      <c r="C59" s="16">
        <v>306</v>
      </c>
      <c r="D59" s="16">
        <v>2820</v>
      </c>
      <c r="E59" s="16">
        <v>2389</v>
      </c>
      <c r="F59" s="24">
        <v>0</v>
      </c>
    </row>
    <row r="60" spans="1:6" ht="15">
      <c r="A60" s="8" t="s">
        <v>50</v>
      </c>
      <c r="B60" s="14">
        <v>4043</v>
      </c>
      <c r="C60" s="16">
        <v>251</v>
      </c>
      <c r="D60" s="16">
        <v>2432</v>
      </c>
      <c r="E60" s="16">
        <v>1360</v>
      </c>
      <c r="F60" s="24">
        <v>0</v>
      </c>
    </row>
    <row r="61" spans="1:6" ht="15">
      <c r="A61" s="8" t="s">
        <v>51</v>
      </c>
      <c r="B61" s="14">
        <v>4290</v>
      </c>
      <c r="C61" s="16">
        <v>419</v>
      </c>
      <c r="D61" s="16">
        <v>1943</v>
      </c>
      <c r="E61" s="16">
        <v>1928</v>
      </c>
      <c r="F61" s="24">
        <v>0</v>
      </c>
    </row>
    <row r="62" spans="1:6" ht="15">
      <c r="A62" s="8" t="s">
        <v>52</v>
      </c>
      <c r="B62" s="14">
        <v>9944</v>
      </c>
      <c r="C62" s="16">
        <v>683</v>
      </c>
      <c r="D62" s="16">
        <v>5382</v>
      </c>
      <c r="E62" s="16">
        <v>3879</v>
      </c>
      <c r="F62" s="24">
        <v>0</v>
      </c>
    </row>
    <row r="63" spans="1:6" ht="15">
      <c r="A63" s="8" t="s">
        <v>53</v>
      </c>
      <c r="B63" s="14">
        <v>4432</v>
      </c>
      <c r="C63" s="16">
        <v>102</v>
      </c>
      <c r="D63" s="16">
        <v>2593</v>
      </c>
      <c r="E63" s="16">
        <v>1737</v>
      </c>
      <c r="F63" s="24">
        <v>0</v>
      </c>
    </row>
    <row r="64" spans="1:6" ht="15">
      <c r="A64" s="8" t="s">
        <v>54</v>
      </c>
      <c r="B64" s="14">
        <v>4470</v>
      </c>
      <c r="C64" s="16">
        <v>134</v>
      </c>
      <c r="D64" s="16">
        <v>2580</v>
      </c>
      <c r="E64" s="16">
        <v>1756</v>
      </c>
      <c r="F64" s="24">
        <v>0</v>
      </c>
    </row>
    <row r="65" spans="1:6" ht="15">
      <c r="A65" s="8" t="s">
        <v>55</v>
      </c>
      <c r="B65" s="14">
        <v>5621</v>
      </c>
      <c r="C65" s="16">
        <v>336</v>
      </c>
      <c r="D65" s="16">
        <v>2736</v>
      </c>
      <c r="E65" s="16">
        <v>2549</v>
      </c>
      <c r="F65" s="24">
        <v>0</v>
      </c>
    </row>
    <row r="66" spans="1:6" ht="15">
      <c r="A66" s="8" t="s">
        <v>56</v>
      </c>
      <c r="B66" s="14">
        <v>18904</v>
      </c>
      <c r="C66" s="16">
        <v>4091</v>
      </c>
      <c r="D66" s="16">
        <v>2488</v>
      </c>
      <c r="E66" s="16">
        <v>12325</v>
      </c>
      <c r="F66" s="24">
        <v>0</v>
      </c>
    </row>
    <row r="67" spans="1:6" ht="15">
      <c r="A67" s="8" t="s">
        <v>57</v>
      </c>
      <c r="B67" s="14">
        <v>2562</v>
      </c>
      <c r="C67" s="16">
        <v>88</v>
      </c>
      <c r="D67" s="16">
        <v>1642</v>
      </c>
      <c r="E67" s="16">
        <v>832</v>
      </c>
      <c r="F67" s="24">
        <v>0</v>
      </c>
    </row>
    <row r="68" spans="1:6" ht="15">
      <c r="A68" s="8" t="s">
        <v>58</v>
      </c>
      <c r="B68" s="18">
        <v>1803</v>
      </c>
      <c r="C68" s="18">
        <v>36</v>
      </c>
      <c r="D68" s="18">
        <v>968</v>
      </c>
      <c r="E68" s="18">
        <v>799</v>
      </c>
      <c r="F68" s="24">
        <v>0</v>
      </c>
    </row>
    <row r="69" spans="1:6" ht="15">
      <c r="A69" s="10"/>
      <c r="B69" s="8"/>
      <c r="C69" s="34"/>
      <c r="D69" s="34"/>
      <c r="E69" s="34"/>
      <c r="F69" s="37"/>
    </row>
    <row r="70" spans="1:6" ht="15">
      <c r="A70" s="8" t="s">
        <v>62</v>
      </c>
      <c r="B70" s="14"/>
      <c r="C70" s="34"/>
      <c r="D70" s="34"/>
      <c r="E70" s="34"/>
      <c r="F70" s="17"/>
    </row>
    <row r="71" spans="1:6" ht="15">
      <c r="A71" s="8"/>
      <c r="B71" s="14"/>
      <c r="C71" s="34"/>
      <c r="D71" s="34"/>
      <c r="E71" s="34"/>
      <c r="F71" s="17"/>
    </row>
    <row r="72" spans="1:6" ht="15">
      <c r="A72" s="19" t="s">
        <v>71</v>
      </c>
      <c r="B72" s="14"/>
      <c r="C72" s="34"/>
      <c r="D72" s="34"/>
      <c r="E72" s="34"/>
      <c r="F72" s="17"/>
    </row>
    <row r="73" spans="1:6" ht="15">
      <c r="A73" s="8"/>
      <c r="B73" s="14"/>
      <c r="C73" s="34"/>
      <c r="D73" s="34"/>
      <c r="E73" s="34"/>
      <c r="F73" s="17"/>
    </row>
    <row r="74" spans="1:6" ht="15">
      <c r="A74" s="8"/>
      <c r="B74" s="14"/>
      <c r="C74" s="34"/>
      <c r="D74" s="34"/>
      <c r="E74" s="34"/>
      <c r="F74" s="17"/>
    </row>
    <row r="75" spans="1:6" ht="15">
      <c r="A75" s="8"/>
      <c r="B75" s="14"/>
      <c r="C75" s="14"/>
      <c r="D75" s="14"/>
      <c r="E75" s="14"/>
      <c r="F75" s="14"/>
    </row>
    <row r="76" spans="1:6" ht="15">
      <c r="A76" s="8"/>
      <c r="B76" s="14"/>
      <c r="C76" s="14"/>
      <c r="D76" s="14"/>
      <c r="E76" s="14"/>
      <c r="F76" s="14"/>
    </row>
    <row r="77" spans="1:6" ht="15">
      <c r="A77" s="8"/>
      <c r="B77" s="14"/>
      <c r="C77" s="14"/>
      <c r="D77" s="14"/>
      <c r="E77" s="14"/>
      <c r="F77" s="14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79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70</v>
      </c>
      <c r="F5" s="13" t="s">
        <v>78</v>
      </c>
    </row>
    <row r="6" spans="1:6" ht="15">
      <c r="A6" s="8"/>
      <c r="B6" s="8"/>
      <c r="C6" s="14"/>
      <c r="D6" s="15"/>
      <c r="E6" s="14"/>
      <c r="F6" s="8"/>
    </row>
    <row r="7" spans="1:6" ht="15">
      <c r="A7" s="38" t="s">
        <v>0</v>
      </c>
      <c r="B7" s="39">
        <f>SUM(B9:B11)</f>
        <v>884454</v>
      </c>
      <c r="C7" s="39">
        <f>SUM(C9:C11)</f>
        <v>167945</v>
      </c>
      <c r="D7" s="39">
        <f>SUM(D9:D11)</f>
        <v>239953</v>
      </c>
      <c r="E7" s="39">
        <f>SUM(E9:E11)</f>
        <v>447713</v>
      </c>
      <c r="F7" s="39">
        <f>SUM(F9:F11)</f>
        <v>28843</v>
      </c>
    </row>
    <row r="8" spans="1:6" ht="15">
      <c r="A8" s="38"/>
      <c r="B8" s="39"/>
      <c r="C8" s="39"/>
      <c r="D8" s="39"/>
      <c r="E8" s="39"/>
      <c r="F8" s="39"/>
    </row>
    <row r="9" spans="1:6" ht="15">
      <c r="A9" s="38" t="s">
        <v>1</v>
      </c>
      <c r="B9" s="39">
        <v>479575</v>
      </c>
      <c r="C9" s="40">
        <v>125889</v>
      </c>
      <c r="D9" s="41">
        <v>36071</v>
      </c>
      <c r="E9" s="41">
        <v>288772</v>
      </c>
      <c r="F9" s="40">
        <v>28843</v>
      </c>
    </row>
    <row r="10" spans="1:6" ht="15">
      <c r="A10" s="38"/>
      <c r="B10" s="39"/>
      <c r="C10" s="42"/>
      <c r="D10" s="42"/>
      <c r="E10" s="42"/>
      <c r="F10" s="42"/>
    </row>
    <row r="11" spans="1:6" ht="15">
      <c r="A11" s="38" t="s">
        <v>2</v>
      </c>
      <c r="B11" s="39">
        <f>SUM(B12:B68)</f>
        <v>404879</v>
      </c>
      <c r="C11" s="39">
        <f>SUM(C12:C68)</f>
        <v>42056</v>
      </c>
      <c r="D11" s="39">
        <f>SUM(D12:D68)</f>
        <v>203882</v>
      </c>
      <c r="E11" s="39">
        <f>SUM(E12:E68)</f>
        <v>158941</v>
      </c>
      <c r="F11" s="43">
        <v>0</v>
      </c>
    </row>
    <row r="12" spans="1:6" ht="15">
      <c r="A12" s="38" t="s">
        <v>3</v>
      </c>
      <c r="B12" s="39">
        <v>10583</v>
      </c>
      <c r="C12" s="44">
        <v>1380</v>
      </c>
      <c r="D12" s="44">
        <v>4660</v>
      </c>
      <c r="E12" s="44">
        <v>4543</v>
      </c>
      <c r="F12" s="43">
        <v>0</v>
      </c>
    </row>
    <row r="13" spans="1:6" ht="15">
      <c r="A13" s="38" t="s">
        <v>4</v>
      </c>
      <c r="B13" s="45">
        <v>3788</v>
      </c>
      <c r="C13" s="44">
        <v>249</v>
      </c>
      <c r="D13" s="44">
        <v>2305</v>
      </c>
      <c r="E13" s="44">
        <v>1234</v>
      </c>
      <c r="F13" s="43">
        <v>0</v>
      </c>
    </row>
    <row r="14" spans="1:6" ht="15">
      <c r="A14" s="38" t="s">
        <v>5</v>
      </c>
      <c r="B14" s="39">
        <v>10752</v>
      </c>
      <c r="C14" s="44">
        <v>1305</v>
      </c>
      <c r="D14" s="44">
        <v>5444</v>
      </c>
      <c r="E14" s="44">
        <v>4003</v>
      </c>
      <c r="F14" s="43">
        <v>0</v>
      </c>
    </row>
    <row r="15" spans="1:6" ht="15">
      <c r="A15" s="38" t="s">
        <v>6</v>
      </c>
      <c r="B15" s="39">
        <v>5959</v>
      </c>
      <c r="C15" s="44">
        <v>342</v>
      </c>
      <c r="D15" s="44">
        <v>3715</v>
      </c>
      <c r="E15" s="44">
        <v>1902</v>
      </c>
      <c r="F15" s="43">
        <v>0</v>
      </c>
    </row>
    <row r="16" spans="1:6" ht="15">
      <c r="A16" s="38" t="s">
        <v>7</v>
      </c>
      <c r="B16" s="39">
        <v>5075</v>
      </c>
      <c r="C16" s="44">
        <v>190</v>
      </c>
      <c r="D16" s="44">
        <v>2943</v>
      </c>
      <c r="E16" s="44">
        <v>1942</v>
      </c>
      <c r="F16" s="43">
        <v>0</v>
      </c>
    </row>
    <row r="17" spans="1:6" ht="15">
      <c r="A17" s="38" t="s">
        <v>8</v>
      </c>
      <c r="B17" s="39">
        <v>11582</v>
      </c>
      <c r="C17" s="44">
        <v>1176</v>
      </c>
      <c r="D17" s="44">
        <v>6260</v>
      </c>
      <c r="E17" s="44">
        <v>4146</v>
      </c>
      <c r="F17" s="43">
        <v>0</v>
      </c>
    </row>
    <row r="18" spans="1:6" ht="15">
      <c r="A18" s="38" t="s">
        <v>9</v>
      </c>
      <c r="B18" s="39">
        <v>5979</v>
      </c>
      <c r="C18" s="44">
        <v>649</v>
      </c>
      <c r="D18" s="44">
        <v>3027</v>
      </c>
      <c r="E18" s="44">
        <v>2303</v>
      </c>
      <c r="F18" s="43">
        <v>0</v>
      </c>
    </row>
    <row r="19" spans="1:6" ht="15">
      <c r="A19" s="38" t="s">
        <v>10</v>
      </c>
      <c r="B19" s="39">
        <v>3836</v>
      </c>
      <c r="C19" s="44">
        <v>68</v>
      </c>
      <c r="D19" s="44">
        <v>2540</v>
      </c>
      <c r="E19" s="44">
        <v>1228</v>
      </c>
      <c r="F19" s="43">
        <v>0</v>
      </c>
    </row>
    <row r="20" spans="1:6" ht="15">
      <c r="A20" s="38" t="s">
        <v>11</v>
      </c>
      <c r="B20" s="39">
        <v>5970</v>
      </c>
      <c r="C20" s="44">
        <v>403</v>
      </c>
      <c r="D20" s="44">
        <v>3340</v>
      </c>
      <c r="E20" s="44">
        <v>2227</v>
      </c>
      <c r="F20" s="43">
        <v>0</v>
      </c>
    </row>
    <row r="21" spans="1:6" ht="15">
      <c r="A21" s="38" t="s">
        <v>12</v>
      </c>
      <c r="B21" s="39">
        <v>2326</v>
      </c>
      <c r="C21" s="44">
        <v>116</v>
      </c>
      <c r="D21" s="44">
        <v>1456</v>
      </c>
      <c r="E21" s="44">
        <v>754</v>
      </c>
      <c r="F21" s="43">
        <v>0</v>
      </c>
    </row>
    <row r="22" spans="1:6" ht="15">
      <c r="A22" s="38" t="s">
        <v>13</v>
      </c>
      <c r="B22" s="39">
        <v>3259</v>
      </c>
      <c r="C22" s="44">
        <v>246</v>
      </c>
      <c r="D22" s="44">
        <v>1880</v>
      </c>
      <c r="E22" s="44">
        <v>1133</v>
      </c>
      <c r="F22" s="43">
        <v>0</v>
      </c>
    </row>
    <row r="23" spans="1:6" ht="15">
      <c r="A23" s="38" t="s">
        <v>14</v>
      </c>
      <c r="B23" s="39">
        <v>3057</v>
      </c>
      <c r="C23" s="44">
        <v>68</v>
      </c>
      <c r="D23" s="44">
        <v>2063</v>
      </c>
      <c r="E23" s="44">
        <v>926</v>
      </c>
      <c r="F23" s="43">
        <v>0</v>
      </c>
    </row>
    <row r="24" spans="1:6" ht="15">
      <c r="A24" s="38" t="s">
        <v>15</v>
      </c>
      <c r="B24" s="39">
        <v>4976</v>
      </c>
      <c r="C24" s="44">
        <v>290</v>
      </c>
      <c r="D24" s="44">
        <v>2252</v>
      </c>
      <c r="E24" s="44">
        <v>2434</v>
      </c>
      <c r="F24" s="43">
        <v>0</v>
      </c>
    </row>
    <row r="25" spans="1:6" ht="15">
      <c r="A25" s="38" t="s">
        <v>16</v>
      </c>
      <c r="B25" s="39">
        <v>64305</v>
      </c>
      <c r="C25" s="44">
        <v>6673</v>
      </c>
      <c r="D25" s="44">
        <v>33318</v>
      </c>
      <c r="E25" s="44">
        <v>24314</v>
      </c>
      <c r="F25" s="43">
        <v>0</v>
      </c>
    </row>
    <row r="26" spans="1:6" ht="15">
      <c r="A26" s="38" t="s">
        <v>17</v>
      </c>
      <c r="B26" s="39">
        <v>2276</v>
      </c>
      <c r="C26" s="44">
        <v>39</v>
      </c>
      <c r="D26" s="44">
        <v>1732</v>
      </c>
      <c r="E26" s="44">
        <v>505</v>
      </c>
      <c r="F26" s="43">
        <v>0</v>
      </c>
    </row>
    <row r="27" spans="1:6" ht="15">
      <c r="A27" s="38" t="s">
        <v>18</v>
      </c>
      <c r="B27" s="39">
        <v>3717</v>
      </c>
      <c r="C27" s="44">
        <v>148</v>
      </c>
      <c r="D27" s="44">
        <v>2399</v>
      </c>
      <c r="E27" s="44">
        <v>1170</v>
      </c>
      <c r="F27" s="43">
        <v>0</v>
      </c>
    </row>
    <row r="28" spans="1:6" ht="15">
      <c r="A28" s="38" t="s">
        <v>19</v>
      </c>
      <c r="B28" s="39">
        <v>4534</v>
      </c>
      <c r="C28" s="44">
        <v>114</v>
      </c>
      <c r="D28" s="44">
        <v>2920</v>
      </c>
      <c r="E28" s="44">
        <v>1500</v>
      </c>
      <c r="F28" s="43">
        <v>0</v>
      </c>
    </row>
    <row r="29" spans="1:6" ht="15">
      <c r="A29" s="38" t="s">
        <v>20</v>
      </c>
      <c r="B29" s="39">
        <v>2928</v>
      </c>
      <c r="C29" s="44">
        <v>171</v>
      </c>
      <c r="D29" s="44">
        <v>1567</v>
      </c>
      <c r="E29" s="44">
        <v>1190</v>
      </c>
      <c r="F29" s="43">
        <v>0</v>
      </c>
    </row>
    <row r="30" spans="1:6" ht="15">
      <c r="A30" s="38" t="s">
        <v>21</v>
      </c>
      <c r="B30" s="39">
        <v>2720</v>
      </c>
      <c r="C30" s="44">
        <v>156</v>
      </c>
      <c r="D30" s="44">
        <v>1550</v>
      </c>
      <c r="E30" s="44">
        <v>1014</v>
      </c>
      <c r="F30" s="43">
        <v>0</v>
      </c>
    </row>
    <row r="31" spans="1:6" ht="15">
      <c r="A31" s="38" t="s">
        <v>22</v>
      </c>
      <c r="B31" s="39">
        <v>261</v>
      </c>
      <c r="C31" s="44">
        <v>3</v>
      </c>
      <c r="D31" s="44">
        <v>206</v>
      </c>
      <c r="E31" s="44">
        <v>52</v>
      </c>
      <c r="F31" s="43">
        <v>0</v>
      </c>
    </row>
    <row r="32" spans="1:6" ht="15">
      <c r="A32" s="38" t="s">
        <v>23</v>
      </c>
      <c r="B32" s="39">
        <v>4855</v>
      </c>
      <c r="C32" s="44">
        <v>151</v>
      </c>
      <c r="D32" s="44">
        <v>2909</v>
      </c>
      <c r="E32" s="44">
        <v>1795</v>
      </c>
      <c r="F32" s="43">
        <v>0</v>
      </c>
    </row>
    <row r="33" spans="1:6" ht="15">
      <c r="A33" s="38" t="s">
        <v>24</v>
      </c>
      <c r="B33" s="39">
        <v>5965</v>
      </c>
      <c r="C33" s="44">
        <v>197</v>
      </c>
      <c r="D33" s="44">
        <v>3469</v>
      </c>
      <c r="E33" s="44">
        <v>2299</v>
      </c>
      <c r="F33" s="43">
        <v>0</v>
      </c>
    </row>
    <row r="34" spans="1:6" ht="15">
      <c r="A34" s="38" t="s">
        <v>25</v>
      </c>
      <c r="B34" s="39">
        <v>1937</v>
      </c>
      <c r="C34" s="44">
        <v>37</v>
      </c>
      <c r="D34" s="44">
        <v>1261</v>
      </c>
      <c r="E34" s="44">
        <v>639</v>
      </c>
      <c r="F34" s="43">
        <v>0</v>
      </c>
    </row>
    <row r="35" spans="1:6" ht="15">
      <c r="A35" s="38" t="s">
        <v>26</v>
      </c>
      <c r="B35" s="39">
        <v>2897</v>
      </c>
      <c r="C35" s="44">
        <v>160</v>
      </c>
      <c r="D35" s="44">
        <v>1663</v>
      </c>
      <c r="E35" s="44">
        <v>1074</v>
      </c>
      <c r="F35" s="43">
        <v>0</v>
      </c>
    </row>
    <row r="36" spans="1:6" ht="15">
      <c r="A36" s="38" t="s">
        <v>27</v>
      </c>
      <c r="B36" s="39">
        <v>3825</v>
      </c>
      <c r="C36" s="44">
        <v>66</v>
      </c>
      <c r="D36" s="44">
        <v>2577</v>
      </c>
      <c r="E36" s="44">
        <v>1182</v>
      </c>
      <c r="F36" s="43">
        <v>0</v>
      </c>
    </row>
    <row r="37" spans="1:6" ht="15">
      <c r="A37" s="38" t="s">
        <v>28</v>
      </c>
      <c r="B37" s="39">
        <v>30120</v>
      </c>
      <c r="C37" s="44">
        <v>8932</v>
      </c>
      <c r="D37" s="44">
        <v>7342</v>
      </c>
      <c r="E37" s="44">
        <v>13846</v>
      </c>
      <c r="F37" s="43">
        <v>0</v>
      </c>
    </row>
    <row r="38" spans="1:6" ht="15">
      <c r="A38" s="38" t="s">
        <v>29</v>
      </c>
      <c r="B38" s="39">
        <v>4205</v>
      </c>
      <c r="C38" s="44">
        <v>186</v>
      </c>
      <c r="D38" s="44">
        <v>2428</v>
      </c>
      <c r="E38" s="44">
        <v>1591</v>
      </c>
      <c r="F38" s="43">
        <v>0</v>
      </c>
    </row>
    <row r="39" spans="1:6" ht="15">
      <c r="A39" s="38" t="s">
        <v>30</v>
      </c>
      <c r="B39" s="39">
        <v>8255</v>
      </c>
      <c r="C39" s="44">
        <v>1626</v>
      </c>
      <c r="D39" s="44">
        <v>2873</v>
      </c>
      <c r="E39" s="44">
        <v>3756</v>
      </c>
      <c r="F39" s="43">
        <v>0</v>
      </c>
    </row>
    <row r="40" spans="1:6" ht="15">
      <c r="A40" s="38" t="s">
        <v>31</v>
      </c>
      <c r="B40" s="39">
        <v>13002</v>
      </c>
      <c r="C40" s="44">
        <v>1290</v>
      </c>
      <c r="D40" s="44">
        <v>7023</v>
      </c>
      <c r="E40" s="44">
        <v>4689</v>
      </c>
      <c r="F40" s="43">
        <v>0</v>
      </c>
    </row>
    <row r="41" spans="1:6" ht="15">
      <c r="A41" s="38" t="s">
        <v>32</v>
      </c>
      <c r="B41" s="39">
        <v>16873</v>
      </c>
      <c r="C41" s="44">
        <v>1294</v>
      </c>
      <c r="D41" s="44">
        <v>9683</v>
      </c>
      <c r="E41" s="44">
        <v>5896</v>
      </c>
      <c r="F41" s="43">
        <v>0</v>
      </c>
    </row>
    <row r="42" spans="1:6" ht="15">
      <c r="A42" s="38" t="s">
        <v>33</v>
      </c>
      <c r="B42" s="39">
        <v>23307</v>
      </c>
      <c r="C42" s="44">
        <v>2345</v>
      </c>
      <c r="D42" s="44">
        <v>11567</v>
      </c>
      <c r="E42" s="44">
        <v>9395</v>
      </c>
      <c r="F42" s="43">
        <v>0</v>
      </c>
    </row>
    <row r="43" spans="1:6" ht="15">
      <c r="A43" s="38" t="s">
        <v>34</v>
      </c>
      <c r="B43" s="39">
        <v>3790</v>
      </c>
      <c r="C43" s="44">
        <v>285</v>
      </c>
      <c r="D43" s="44">
        <v>2048</v>
      </c>
      <c r="E43" s="44">
        <v>1457</v>
      </c>
      <c r="F43" s="43">
        <v>0</v>
      </c>
    </row>
    <row r="44" spans="1:6" ht="15">
      <c r="A44" s="38" t="s">
        <v>35</v>
      </c>
      <c r="B44" s="39">
        <v>8241</v>
      </c>
      <c r="C44" s="44">
        <v>1152</v>
      </c>
      <c r="D44" s="44">
        <v>3037</v>
      </c>
      <c r="E44" s="44">
        <v>4052</v>
      </c>
      <c r="F44" s="43">
        <v>0</v>
      </c>
    </row>
    <row r="45" spans="1:6" ht="15">
      <c r="A45" s="38" t="s">
        <v>36</v>
      </c>
      <c r="B45" s="39">
        <v>2710</v>
      </c>
      <c r="C45" s="44">
        <v>195</v>
      </c>
      <c r="D45" s="44">
        <v>1522</v>
      </c>
      <c r="E45" s="44">
        <v>993</v>
      </c>
      <c r="F45" s="43">
        <v>0</v>
      </c>
    </row>
    <row r="46" spans="1:6" ht="15">
      <c r="A46" s="38" t="s">
        <v>60</v>
      </c>
      <c r="B46" s="39">
        <v>7133</v>
      </c>
      <c r="C46" s="44">
        <v>394</v>
      </c>
      <c r="D46" s="44">
        <v>3990</v>
      </c>
      <c r="E46" s="44">
        <v>2749</v>
      </c>
      <c r="F46" s="43">
        <v>0</v>
      </c>
    </row>
    <row r="47" spans="1:6" ht="15">
      <c r="A47" s="38" t="s">
        <v>37</v>
      </c>
      <c r="B47" s="39">
        <v>3452</v>
      </c>
      <c r="C47" s="44">
        <v>58</v>
      </c>
      <c r="D47" s="44">
        <v>2401</v>
      </c>
      <c r="E47" s="44">
        <v>993</v>
      </c>
      <c r="F47" s="43">
        <v>0</v>
      </c>
    </row>
    <row r="48" spans="1:6" ht="15">
      <c r="A48" s="38" t="s">
        <v>38</v>
      </c>
      <c r="B48" s="39">
        <v>719</v>
      </c>
      <c r="C48" s="44">
        <v>3</v>
      </c>
      <c r="D48" s="44">
        <v>442</v>
      </c>
      <c r="E48" s="44">
        <v>274</v>
      </c>
      <c r="F48" s="43">
        <v>0</v>
      </c>
    </row>
    <row r="49" spans="1:6" ht="15">
      <c r="A49" s="38" t="s">
        <v>39</v>
      </c>
      <c r="B49" s="39">
        <v>6566</v>
      </c>
      <c r="C49" s="44">
        <v>494</v>
      </c>
      <c r="D49" s="44">
        <v>3610</v>
      </c>
      <c r="E49" s="44">
        <v>2462</v>
      </c>
      <c r="F49" s="43">
        <v>0</v>
      </c>
    </row>
    <row r="50" spans="1:6" ht="15">
      <c r="A50" s="38" t="s">
        <v>40</v>
      </c>
      <c r="B50" s="39">
        <v>4751</v>
      </c>
      <c r="C50" s="44">
        <v>381</v>
      </c>
      <c r="D50" s="44">
        <v>1319</v>
      </c>
      <c r="E50" s="44">
        <v>3051</v>
      </c>
      <c r="F50" s="43">
        <v>0</v>
      </c>
    </row>
    <row r="51" spans="1:6" ht="15">
      <c r="A51" s="38" t="s">
        <v>41</v>
      </c>
      <c r="B51" s="39">
        <v>8402</v>
      </c>
      <c r="C51" s="44">
        <v>514</v>
      </c>
      <c r="D51" s="44">
        <v>5223</v>
      </c>
      <c r="E51" s="44">
        <v>2665</v>
      </c>
      <c r="F51" s="43">
        <v>0</v>
      </c>
    </row>
    <row r="52" spans="1:6" ht="15">
      <c r="A52" s="38" t="s">
        <v>42</v>
      </c>
      <c r="B52" s="39">
        <v>6730</v>
      </c>
      <c r="C52" s="44">
        <v>54</v>
      </c>
      <c r="D52" s="44">
        <v>4222</v>
      </c>
      <c r="E52" s="44">
        <v>2454</v>
      </c>
      <c r="F52" s="43">
        <v>0</v>
      </c>
    </row>
    <row r="53" spans="1:6" ht="15">
      <c r="A53" s="38" t="s">
        <v>43</v>
      </c>
      <c r="B53" s="39">
        <v>6671</v>
      </c>
      <c r="C53" s="44">
        <v>593</v>
      </c>
      <c r="D53" s="44">
        <v>3175</v>
      </c>
      <c r="E53" s="44">
        <v>2903</v>
      </c>
      <c r="F53" s="43">
        <v>0</v>
      </c>
    </row>
    <row r="54" spans="1:6" ht="15">
      <c r="A54" s="38" t="s">
        <v>44</v>
      </c>
      <c r="B54" s="39">
        <v>1916</v>
      </c>
      <c r="C54" s="44">
        <v>36</v>
      </c>
      <c r="D54" s="44">
        <v>1269</v>
      </c>
      <c r="E54" s="44">
        <v>611</v>
      </c>
      <c r="F54" s="43">
        <v>0</v>
      </c>
    </row>
    <row r="55" spans="1:6" ht="15">
      <c r="A55" s="38" t="s">
        <v>45</v>
      </c>
      <c r="B55" s="39">
        <v>1325</v>
      </c>
      <c r="C55" s="44">
        <v>66</v>
      </c>
      <c r="D55" s="44">
        <v>893</v>
      </c>
      <c r="E55" s="44">
        <v>366</v>
      </c>
      <c r="F55" s="43">
        <v>0</v>
      </c>
    </row>
    <row r="56" spans="1:6" ht="15">
      <c r="A56" s="38" t="s">
        <v>46</v>
      </c>
      <c r="B56" s="39">
        <v>1543</v>
      </c>
      <c r="C56" s="44">
        <v>40</v>
      </c>
      <c r="D56" s="44">
        <v>999</v>
      </c>
      <c r="E56" s="44">
        <v>504</v>
      </c>
      <c r="F56" s="43">
        <v>0</v>
      </c>
    </row>
    <row r="57" spans="1:6" ht="15">
      <c r="A57" s="38" t="s">
        <v>47</v>
      </c>
      <c r="B57" s="39">
        <v>6927</v>
      </c>
      <c r="C57" s="44">
        <v>406</v>
      </c>
      <c r="D57" s="44">
        <v>4583</v>
      </c>
      <c r="E57" s="44">
        <v>1938</v>
      </c>
      <c r="F57" s="43">
        <v>0</v>
      </c>
    </row>
    <row r="58" spans="1:6" ht="15">
      <c r="A58" s="38" t="s">
        <v>48</v>
      </c>
      <c r="B58" s="39">
        <v>19776</v>
      </c>
      <c r="C58" s="44">
        <v>2641</v>
      </c>
      <c r="D58" s="44">
        <v>7614</v>
      </c>
      <c r="E58" s="44">
        <v>9521</v>
      </c>
      <c r="F58" s="43">
        <v>0</v>
      </c>
    </row>
    <row r="59" spans="1:6" ht="15">
      <c r="A59" s="38" t="s">
        <v>49</v>
      </c>
      <c r="B59" s="39">
        <v>3723</v>
      </c>
      <c r="C59" s="44">
        <v>179</v>
      </c>
      <c r="D59" s="44">
        <v>2201</v>
      </c>
      <c r="E59" s="44">
        <v>1343</v>
      </c>
      <c r="F59" s="43">
        <v>0</v>
      </c>
    </row>
    <row r="60" spans="1:6" ht="15">
      <c r="A60" s="38" t="s">
        <v>50</v>
      </c>
      <c r="B60" s="39">
        <v>3494</v>
      </c>
      <c r="C60" s="44">
        <v>217</v>
      </c>
      <c r="D60" s="44">
        <v>2138</v>
      </c>
      <c r="E60" s="44">
        <v>1139</v>
      </c>
      <c r="F60" s="43">
        <v>0</v>
      </c>
    </row>
    <row r="61" spans="1:6" ht="15">
      <c r="A61" s="38" t="s">
        <v>51</v>
      </c>
      <c r="B61" s="39">
        <v>2934</v>
      </c>
      <c r="C61" s="44">
        <v>301</v>
      </c>
      <c r="D61" s="44">
        <v>1500</v>
      </c>
      <c r="E61" s="44">
        <v>1133</v>
      </c>
      <c r="F61" s="43">
        <v>0</v>
      </c>
    </row>
    <row r="62" spans="1:6" ht="15">
      <c r="A62" s="38" t="s">
        <v>52</v>
      </c>
      <c r="B62" s="39">
        <v>6594</v>
      </c>
      <c r="C62" s="44">
        <v>546</v>
      </c>
      <c r="D62" s="44">
        <v>3797</v>
      </c>
      <c r="E62" s="44">
        <v>2251</v>
      </c>
      <c r="F62" s="43">
        <v>0</v>
      </c>
    </row>
    <row r="63" spans="1:6" ht="15">
      <c r="A63" s="38" t="s">
        <v>53</v>
      </c>
      <c r="B63" s="39">
        <v>3464</v>
      </c>
      <c r="C63" s="44">
        <v>50</v>
      </c>
      <c r="D63" s="44">
        <v>2222</v>
      </c>
      <c r="E63" s="44">
        <v>1192</v>
      </c>
      <c r="F63" s="43">
        <v>0</v>
      </c>
    </row>
    <row r="64" spans="1:6" ht="15">
      <c r="A64" s="38" t="s">
        <v>54</v>
      </c>
      <c r="B64" s="39">
        <v>3605</v>
      </c>
      <c r="C64" s="44">
        <v>126</v>
      </c>
      <c r="D64" s="44">
        <v>2260</v>
      </c>
      <c r="E64" s="44">
        <v>1219</v>
      </c>
      <c r="F64" s="43">
        <v>0</v>
      </c>
    </row>
    <row r="65" spans="1:6" ht="15">
      <c r="A65" s="38" t="s">
        <v>55</v>
      </c>
      <c r="B65" s="39">
        <v>4276</v>
      </c>
      <c r="C65" s="44">
        <v>336</v>
      </c>
      <c r="D65" s="44">
        <v>2127</v>
      </c>
      <c r="E65" s="44">
        <v>1813</v>
      </c>
      <c r="F65" s="43">
        <v>0</v>
      </c>
    </row>
    <row r="66" spans="1:6" ht="15">
      <c r="A66" s="38" t="s">
        <v>56</v>
      </c>
      <c r="B66" s="39">
        <v>9665</v>
      </c>
      <c r="C66" s="44">
        <v>2774</v>
      </c>
      <c r="D66" s="44">
        <v>883</v>
      </c>
      <c r="E66" s="44">
        <v>6008</v>
      </c>
      <c r="F66" s="43">
        <v>0</v>
      </c>
    </row>
    <row r="67" spans="1:6" ht="15">
      <c r="A67" s="38" t="s">
        <v>57</v>
      </c>
      <c r="B67" s="39">
        <v>1985</v>
      </c>
      <c r="C67" s="44">
        <v>99</v>
      </c>
      <c r="D67" s="44">
        <v>1312</v>
      </c>
      <c r="E67" s="44">
        <v>574</v>
      </c>
      <c r="F67" s="43">
        <v>0</v>
      </c>
    </row>
    <row r="68" spans="1:6" ht="15">
      <c r="A68" s="38" t="s">
        <v>58</v>
      </c>
      <c r="B68" s="46">
        <v>1363</v>
      </c>
      <c r="C68" s="47">
        <v>46</v>
      </c>
      <c r="D68" s="47">
        <v>723</v>
      </c>
      <c r="E68" s="47">
        <v>594</v>
      </c>
      <c r="F68" s="43">
        <v>0</v>
      </c>
    </row>
    <row r="69" spans="1:6" ht="15">
      <c r="A69" s="48"/>
      <c r="B69" s="38"/>
      <c r="C69" s="49"/>
      <c r="D69" s="49"/>
      <c r="E69" s="49"/>
      <c r="F69" s="50"/>
    </row>
    <row r="70" spans="1:6" ht="15">
      <c r="A70" s="38" t="s">
        <v>62</v>
      </c>
      <c r="B70" s="39"/>
      <c r="C70" s="49"/>
      <c r="D70" s="49"/>
      <c r="E70" s="49"/>
      <c r="F70" s="51"/>
    </row>
    <row r="71" spans="1:6" ht="15">
      <c r="A71" s="38"/>
      <c r="B71" s="39"/>
      <c r="C71" s="49"/>
      <c r="D71" s="49"/>
      <c r="E71" s="49"/>
      <c r="F71" s="51"/>
    </row>
    <row r="72" spans="1:6" ht="15">
      <c r="A72" s="52" t="s">
        <v>71</v>
      </c>
      <c r="B72" s="39"/>
      <c r="C72" s="49"/>
      <c r="D72" s="49"/>
      <c r="E72" s="49"/>
      <c r="F72" s="51"/>
    </row>
    <row r="73" spans="1:6" ht="15">
      <c r="A73" s="38"/>
      <c r="B73" s="39"/>
      <c r="C73" s="49"/>
      <c r="D73" s="49"/>
      <c r="E73" s="49"/>
      <c r="F73" s="51"/>
    </row>
    <row r="74" spans="1:6" ht="15">
      <c r="A74" s="38"/>
      <c r="B74" s="39"/>
      <c r="C74" s="49"/>
      <c r="D74" s="49"/>
      <c r="E74" s="49"/>
      <c r="F74" s="51"/>
    </row>
    <row r="75" spans="1:6" ht="15">
      <c r="A75" s="38"/>
      <c r="B75" s="39"/>
      <c r="C75" s="39"/>
      <c r="D75" s="39"/>
      <c r="E75" s="39"/>
      <c r="F75" s="39"/>
    </row>
    <row r="76" spans="1:6" ht="15">
      <c r="A76" s="38"/>
      <c r="B76" s="39"/>
      <c r="C76" s="39"/>
      <c r="D76" s="39"/>
      <c r="E76" s="39"/>
      <c r="F76" s="39"/>
    </row>
    <row r="77" spans="1:6" ht="15">
      <c r="A77" s="38"/>
      <c r="B77" s="39"/>
      <c r="C77" s="39"/>
      <c r="D77" s="39"/>
      <c r="E77" s="39"/>
      <c r="F77" s="39"/>
    </row>
    <row r="78" spans="1:6" ht="15">
      <c r="A78" s="38"/>
      <c r="B78" s="39"/>
      <c r="C78" s="39"/>
      <c r="D78" s="39"/>
      <c r="E78" s="39"/>
      <c r="F78" s="39"/>
    </row>
    <row r="79" spans="1:6" ht="15">
      <c r="A79" s="38"/>
      <c r="B79" s="39"/>
      <c r="C79" s="39"/>
      <c r="D79" s="39"/>
      <c r="E79" s="39"/>
      <c r="F79" s="39"/>
    </row>
    <row r="80" spans="1:6" ht="15">
      <c r="A80" s="38"/>
      <c r="B80" s="39"/>
      <c r="C80" s="39"/>
      <c r="D80" s="39"/>
      <c r="E80" s="39"/>
      <c r="F80" s="39"/>
    </row>
    <row r="81" spans="1:6" ht="15">
      <c r="A81" s="38"/>
      <c r="B81" s="39"/>
      <c r="C81" s="45"/>
      <c r="D81" s="45"/>
      <c r="E81" s="45"/>
      <c r="F81" s="53"/>
    </row>
    <row r="82" spans="1:6" ht="15">
      <c r="A82" s="38"/>
      <c r="B82" s="39"/>
      <c r="C82" s="39"/>
      <c r="D82" s="39"/>
      <c r="E82" s="39"/>
      <c r="F82" s="39"/>
    </row>
    <row r="83" spans="1:6" ht="15">
      <c r="A83" s="38"/>
      <c r="B83" s="39"/>
      <c r="C83" s="39"/>
      <c r="D83" s="39"/>
      <c r="E83" s="39"/>
      <c r="F83" s="39"/>
    </row>
    <row r="84" spans="1:6" ht="15">
      <c r="A84" s="38"/>
      <c r="B84" s="39"/>
      <c r="C84" s="39"/>
      <c r="D84" s="39"/>
      <c r="E84" s="39"/>
      <c r="F84" s="39"/>
    </row>
    <row r="85" spans="1:6" ht="15">
      <c r="A85" s="38"/>
      <c r="B85" s="39"/>
      <c r="C85" s="39"/>
      <c r="D85" s="39"/>
      <c r="E85" s="39"/>
      <c r="F85" s="39"/>
    </row>
    <row r="86" spans="1:6" ht="15">
      <c r="A86" s="38"/>
      <c r="B86" s="39"/>
      <c r="C86" s="39"/>
      <c r="D86" s="39"/>
      <c r="E86" s="39"/>
      <c r="F86" s="39"/>
    </row>
    <row r="87" spans="1:6" ht="15">
      <c r="A87" s="38"/>
      <c r="B87" s="39"/>
      <c r="C87" s="39"/>
      <c r="D87" s="39"/>
      <c r="E87" s="39"/>
      <c r="F87" s="39"/>
    </row>
    <row r="88" spans="1:6" ht="15">
      <c r="A88" s="38"/>
      <c r="B88" s="39"/>
      <c r="C88" s="39"/>
      <c r="D88" s="39"/>
      <c r="E88" s="39"/>
      <c r="F88" s="39"/>
    </row>
    <row r="89" spans="1:6" ht="15">
      <c r="A89" s="38"/>
      <c r="B89" s="39"/>
      <c r="C89" s="39"/>
      <c r="D89" s="39"/>
      <c r="E89" s="39"/>
      <c r="F89" s="39"/>
    </row>
    <row r="90" spans="1:6" ht="15">
      <c r="A90" s="38"/>
      <c r="B90" s="39"/>
      <c r="C90" s="39"/>
      <c r="D90" s="39"/>
      <c r="E90" s="39"/>
      <c r="F90" s="39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80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70</v>
      </c>
      <c r="F5" s="13" t="s">
        <v>78</v>
      </c>
    </row>
    <row r="6" spans="1:6" ht="15">
      <c r="A6" s="8"/>
      <c r="B6" s="8"/>
      <c r="C6" s="14"/>
      <c r="D6" s="15"/>
      <c r="E6" s="14"/>
      <c r="F6" s="8"/>
    </row>
    <row r="7" spans="1:6" ht="15">
      <c r="A7" s="38" t="s">
        <v>0</v>
      </c>
      <c r="B7" s="39">
        <v>853048</v>
      </c>
      <c r="C7" s="39">
        <f>C9+C11</f>
        <v>178765</v>
      </c>
      <c r="D7" s="39">
        <f>B7-C7-E7-F7</f>
        <v>200793</v>
      </c>
      <c r="E7" s="39">
        <f>E9+E11</f>
        <v>439966</v>
      </c>
      <c r="F7" s="39">
        <f>F9</f>
        <v>33524</v>
      </c>
    </row>
    <row r="8" spans="1:6" ht="15">
      <c r="A8" s="38"/>
      <c r="B8" s="39"/>
      <c r="C8" s="39"/>
      <c r="D8" s="39"/>
      <c r="E8" s="39"/>
      <c r="F8" s="39"/>
    </row>
    <row r="9" spans="1:6" ht="15">
      <c r="A9" s="38" t="s">
        <v>1</v>
      </c>
      <c r="B9" s="42">
        <f>B7-B11</f>
        <v>455985</v>
      </c>
      <c r="C9" s="42">
        <v>128019</v>
      </c>
      <c r="D9" s="39">
        <f>B9-C9-E9-F9</f>
        <v>31681</v>
      </c>
      <c r="E9" s="42">
        <v>262761</v>
      </c>
      <c r="F9" s="42">
        <v>33524</v>
      </c>
    </row>
    <row r="10" spans="1:6" ht="15">
      <c r="A10" s="38"/>
      <c r="B10" s="42"/>
      <c r="C10" s="42"/>
      <c r="D10" s="42"/>
      <c r="E10" s="42"/>
      <c r="F10" s="42"/>
    </row>
    <row r="11" spans="1:6" ht="15">
      <c r="A11" s="38" t="s">
        <v>2</v>
      </c>
      <c r="B11" s="44">
        <v>397063</v>
      </c>
      <c r="C11" s="44">
        <v>50746</v>
      </c>
      <c r="D11" s="44">
        <v>169112</v>
      </c>
      <c r="E11" s="44">
        <v>177205</v>
      </c>
      <c r="F11" s="43">
        <v>0</v>
      </c>
    </row>
    <row r="12" spans="1:6" ht="15">
      <c r="A12" s="38" t="s">
        <v>3</v>
      </c>
      <c r="B12" s="44">
        <v>10755</v>
      </c>
      <c r="C12" s="44">
        <v>1719</v>
      </c>
      <c r="D12" s="44">
        <v>3904</v>
      </c>
      <c r="E12" s="44">
        <v>5132</v>
      </c>
      <c r="F12" s="43">
        <v>0</v>
      </c>
    </row>
    <row r="13" spans="1:6" ht="15">
      <c r="A13" s="38" t="s">
        <v>4</v>
      </c>
      <c r="B13" s="44">
        <v>3669</v>
      </c>
      <c r="C13" s="44">
        <v>404</v>
      </c>
      <c r="D13" s="44">
        <v>1838</v>
      </c>
      <c r="E13" s="44">
        <v>1427</v>
      </c>
      <c r="F13" s="43">
        <v>0</v>
      </c>
    </row>
    <row r="14" spans="1:6" ht="15">
      <c r="A14" s="38" t="s">
        <v>5</v>
      </c>
      <c r="B14" s="44">
        <v>10022</v>
      </c>
      <c r="C14" s="44">
        <v>1697</v>
      </c>
      <c r="D14" s="44">
        <v>3653</v>
      </c>
      <c r="E14" s="44">
        <v>4672</v>
      </c>
      <c r="F14" s="43">
        <v>0</v>
      </c>
    </row>
    <row r="15" spans="1:6" ht="15">
      <c r="A15" s="38" t="s">
        <v>6</v>
      </c>
      <c r="B15" s="44">
        <v>5801</v>
      </c>
      <c r="C15" s="44">
        <v>514</v>
      </c>
      <c r="D15" s="44">
        <v>3216</v>
      </c>
      <c r="E15" s="44">
        <v>2071</v>
      </c>
      <c r="F15" s="43">
        <v>0</v>
      </c>
    </row>
    <row r="16" spans="1:6" ht="15">
      <c r="A16" s="38" t="s">
        <v>7</v>
      </c>
      <c r="B16" s="44">
        <v>4777</v>
      </c>
      <c r="C16" s="44">
        <v>305</v>
      </c>
      <c r="D16" s="44">
        <v>2291</v>
      </c>
      <c r="E16" s="44">
        <v>2181</v>
      </c>
      <c r="F16" s="43">
        <v>0</v>
      </c>
    </row>
    <row r="17" spans="1:6" ht="15">
      <c r="A17" s="38" t="s">
        <v>8</v>
      </c>
      <c r="B17" s="44">
        <v>11451</v>
      </c>
      <c r="C17" s="44">
        <v>1379</v>
      </c>
      <c r="D17" s="44">
        <v>5153</v>
      </c>
      <c r="E17" s="44">
        <v>4919</v>
      </c>
      <c r="F17" s="43">
        <v>0</v>
      </c>
    </row>
    <row r="18" spans="1:6" ht="15">
      <c r="A18" s="38" t="s">
        <v>9</v>
      </c>
      <c r="B18" s="44">
        <v>5909</v>
      </c>
      <c r="C18" s="44">
        <v>912</v>
      </c>
      <c r="D18" s="44">
        <v>2384</v>
      </c>
      <c r="E18" s="44">
        <v>2613</v>
      </c>
      <c r="F18" s="43">
        <v>0</v>
      </c>
    </row>
    <row r="19" spans="1:6" ht="15">
      <c r="A19" s="38" t="s">
        <v>10</v>
      </c>
      <c r="B19" s="44">
        <v>3264</v>
      </c>
      <c r="C19" s="44">
        <v>107</v>
      </c>
      <c r="D19" s="44">
        <v>1884</v>
      </c>
      <c r="E19" s="44">
        <v>1273</v>
      </c>
      <c r="F19" s="43">
        <v>0</v>
      </c>
    </row>
    <row r="20" spans="1:6" ht="15">
      <c r="A20" s="38" t="s">
        <v>11</v>
      </c>
      <c r="B20" s="44">
        <v>5530</v>
      </c>
      <c r="C20" s="44">
        <v>522</v>
      </c>
      <c r="D20" s="44">
        <v>2582</v>
      </c>
      <c r="E20" s="44">
        <v>2426</v>
      </c>
      <c r="F20" s="43">
        <v>0</v>
      </c>
    </row>
    <row r="21" spans="1:6" ht="15">
      <c r="A21" s="38" t="s">
        <v>12</v>
      </c>
      <c r="B21" s="44">
        <v>2141</v>
      </c>
      <c r="C21" s="44">
        <v>109</v>
      </c>
      <c r="D21" s="44">
        <v>1177</v>
      </c>
      <c r="E21" s="44">
        <v>855</v>
      </c>
      <c r="F21" s="43">
        <v>0</v>
      </c>
    </row>
    <row r="22" spans="1:6" ht="15">
      <c r="A22" s="38" t="s">
        <v>13</v>
      </c>
      <c r="B22" s="44">
        <v>3170</v>
      </c>
      <c r="C22" s="44">
        <v>304</v>
      </c>
      <c r="D22" s="44">
        <v>1642</v>
      </c>
      <c r="E22" s="44">
        <v>1224</v>
      </c>
      <c r="F22" s="43">
        <v>0</v>
      </c>
    </row>
    <row r="23" spans="1:6" ht="15">
      <c r="A23" s="38" t="s">
        <v>14</v>
      </c>
      <c r="B23" s="44">
        <v>2759</v>
      </c>
      <c r="C23" s="44">
        <v>87</v>
      </c>
      <c r="D23" s="44">
        <v>1713</v>
      </c>
      <c r="E23" s="44">
        <v>959</v>
      </c>
      <c r="F23" s="43">
        <v>0</v>
      </c>
    </row>
    <row r="24" spans="1:6" ht="15">
      <c r="A24" s="38" t="s">
        <v>15</v>
      </c>
      <c r="B24" s="44">
        <v>4526</v>
      </c>
      <c r="C24" s="44">
        <v>361</v>
      </c>
      <c r="D24" s="44">
        <v>1548</v>
      </c>
      <c r="E24" s="44">
        <v>2617</v>
      </c>
      <c r="F24" s="43">
        <v>0</v>
      </c>
    </row>
    <row r="25" spans="1:6" ht="15">
      <c r="A25" s="38" t="s">
        <v>16</v>
      </c>
      <c r="B25" s="44">
        <v>65846</v>
      </c>
      <c r="C25" s="44">
        <v>8099</v>
      </c>
      <c r="D25" s="44">
        <v>30356</v>
      </c>
      <c r="E25" s="44">
        <v>27391</v>
      </c>
      <c r="F25" s="43">
        <v>0</v>
      </c>
    </row>
    <row r="26" spans="1:6" ht="15">
      <c r="A26" s="38" t="s">
        <v>17</v>
      </c>
      <c r="B26" s="44">
        <v>2090</v>
      </c>
      <c r="C26" s="44">
        <v>86</v>
      </c>
      <c r="D26" s="44">
        <v>1418</v>
      </c>
      <c r="E26" s="44">
        <v>586</v>
      </c>
      <c r="F26" s="43">
        <v>0</v>
      </c>
    </row>
    <row r="27" spans="1:6" ht="15">
      <c r="A27" s="38" t="s">
        <v>18</v>
      </c>
      <c r="B27" s="44">
        <v>3324</v>
      </c>
      <c r="C27" s="44">
        <v>201</v>
      </c>
      <c r="D27" s="44">
        <v>1871</v>
      </c>
      <c r="E27" s="44">
        <v>1252</v>
      </c>
      <c r="F27" s="43">
        <v>0</v>
      </c>
    </row>
    <row r="28" spans="1:6" ht="15">
      <c r="A28" s="38" t="s">
        <v>19</v>
      </c>
      <c r="B28" s="44">
        <v>4090</v>
      </c>
      <c r="C28" s="44">
        <v>171</v>
      </c>
      <c r="D28" s="44">
        <v>2199</v>
      </c>
      <c r="E28" s="44">
        <v>1720</v>
      </c>
      <c r="F28" s="43">
        <v>0</v>
      </c>
    </row>
    <row r="29" spans="1:6" ht="15">
      <c r="A29" s="38" t="s">
        <v>20</v>
      </c>
      <c r="B29" s="44">
        <v>2896</v>
      </c>
      <c r="C29" s="44">
        <v>221</v>
      </c>
      <c r="D29" s="44">
        <v>1364</v>
      </c>
      <c r="E29" s="44">
        <v>1311</v>
      </c>
      <c r="F29" s="43">
        <v>0</v>
      </c>
    </row>
    <row r="30" spans="1:6" ht="15">
      <c r="A30" s="38" t="s">
        <v>21</v>
      </c>
      <c r="B30" s="44">
        <v>2609</v>
      </c>
      <c r="C30" s="44">
        <v>246</v>
      </c>
      <c r="D30" s="44">
        <v>1278</v>
      </c>
      <c r="E30" s="44">
        <v>1085</v>
      </c>
      <c r="F30" s="43">
        <v>0</v>
      </c>
    </row>
    <row r="31" spans="1:6" ht="15">
      <c r="A31" s="38" t="s">
        <v>22</v>
      </c>
      <c r="B31" s="44">
        <v>258</v>
      </c>
      <c r="C31" s="44">
        <v>6</v>
      </c>
      <c r="D31" s="44">
        <v>198</v>
      </c>
      <c r="E31" s="44">
        <v>54</v>
      </c>
      <c r="F31" s="43">
        <v>0</v>
      </c>
    </row>
    <row r="32" spans="1:6" ht="15">
      <c r="A32" s="38" t="s">
        <v>23</v>
      </c>
      <c r="B32" s="44">
        <v>4500</v>
      </c>
      <c r="C32" s="44">
        <v>183</v>
      </c>
      <c r="D32" s="44">
        <v>2269</v>
      </c>
      <c r="E32" s="44">
        <v>2048</v>
      </c>
      <c r="F32" s="43">
        <v>0</v>
      </c>
    </row>
    <row r="33" spans="1:6" ht="15">
      <c r="A33" s="38" t="s">
        <v>24</v>
      </c>
      <c r="B33" s="44">
        <v>5718</v>
      </c>
      <c r="C33" s="44">
        <v>310</v>
      </c>
      <c r="D33" s="44">
        <v>2806</v>
      </c>
      <c r="E33" s="44">
        <v>2602</v>
      </c>
      <c r="F33" s="43">
        <v>0</v>
      </c>
    </row>
    <row r="34" spans="1:6" ht="15">
      <c r="A34" s="38" t="s">
        <v>25</v>
      </c>
      <c r="B34" s="44">
        <v>1829</v>
      </c>
      <c r="C34" s="44">
        <v>64</v>
      </c>
      <c r="D34" s="44">
        <v>1076</v>
      </c>
      <c r="E34" s="44">
        <v>689</v>
      </c>
      <c r="F34" s="43">
        <v>0</v>
      </c>
    </row>
    <row r="35" spans="1:6" ht="15">
      <c r="A35" s="38" t="s">
        <v>26</v>
      </c>
      <c r="B35" s="44">
        <v>2819</v>
      </c>
      <c r="C35" s="44">
        <v>311</v>
      </c>
      <c r="D35" s="44">
        <v>1245</v>
      </c>
      <c r="E35" s="44">
        <v>1263</v>
      </c>
      <c r="F35" s="43">
        <v>0</v>
      </c>
    </row>
    <row r="36" spans="1:6" ht="15">
      <c r="A36" s="38" t="s">
        <v>27</v>
      </c>
      <c r="B36" s="44">
        <v>3458</v>
      </c>
      <c r="C36" s="44">
        <v>70</v>
      </c>
      <c r="D36" s="44">
        <v>2101</v>
      </c>
      <c r="E36" s="44">
        <v>1287</v>
      </c>
      <c r="F36" s="43">
        <v>0</v>
      </c>
    </row>
    <row r="37" spans="1:6" ht="15">
      <c r="A37" s="38" t="s">
        <v>28</v>
      </c>
      <c r="B37" s="44">
        <v>33961</v>
      </c>
      <c r="C37" s="44">
        <v>10387</v>
      </c>
      <c r="D37" s="44">
        <v>6518</v>
      </c>
      <c r="E37" s="44">
        <v>17056</v>
      </c>
      <c r="F37" s="43">
        <v>0</v>
      </c>
    </row>
    <row r="38" spans="1:6" ht="15">
      <c r="A38" s="38" t="s">
        <v>29</v>
      </c>
      <c r="B38" s="44">
        <v>3865</v>
      </c>
      <c r="C38" s="44">
        <v>198</v>
      </c>
      <c r="D38" s="44">
        <v>1879</v>
      </c>
      <c r="E38" s="44">
        <v>1788</v>
      </c>
      <c r="F38" s="43">
        <v>0</v>
      </c>
    </row>
    <row r="39" spans="1:6" ht="15">
      <c r="A39" s="38" t="s">
        <v>30</v>
      </c>
      <c r="B39" s="44">
        <v>8290</v>
      </c>
      <c r="C39" s="44">
        <v>1783</v>
      </c>
      <c r="D39" s="44">
        <v>2682</v>
      </c>
      <c r="E39" s="44">
        <v>3825</v>
      </c>
      <c r="F39" s="43">
        <v>0</v>
      </c>
    </row>
    <row r="40" spans="1:6" ht="15">
      <c r="A40" s="38" t="s">
        <v>31</v>
      </c>
      <c r="B40" s="44">
        <v>12953</v>
      </c>
      <c r="C40" s="44">
        <v>1568</v>
      </c>
      <c r="D40" s="44">
        <v>5671</v>
      </c>
      <c r="E40" s="44">
        <v>5714</v>
      </c>
      <c r="F40" s="43">
        <v>0</v>
      </c>
    </row>
    <row r="41" spans="1:6" ht="15">
      <c r="A41" s="38" t="s">
        <v>32</v>
      </c>
      <c r="B41" s="44">
        <v>16368</v>
      </c>
      <c r="C41" s="44">
        <v>1525</v>
      </c>
      <c r="D41" s="44">
        <v>7993</v>
      </c>
      <c r="E41" s="44">
        <v>6850</v>
      </c>
      <c r="F41" s="43">
        <v>0</v>
      </c>
    </row>
    <row r="42" spans="1:6" ht="15">
      <c r="A42" s="38" t="s">
        <v>33</v>
      </c>
      <c r="B42" s="44">
        <v>22815</v>
      </c>
      <c r="C42" s="44">
        <v>3010</v>
      </c>
      <c r="D42" s="44">
        <v>9000</v>
      </c>
      <c r="E42" s="44">
        <v>10805</v>
      </c>
      <c r="F42" s="43">
        <v>0</v>
      </c>
    </row>
    <row r="43" spans="1:6" ht="15">
      <c r="A43" s="38" t="s">
        <v>34</v>
      </c>
      <c r="B43" s="44">
        <v>3565</v>
      </c>
      <c r="C43" s="44">
        <v>439</v>
      </c>
      <c r="D43" s="44">
        <v>1533</v>
      </c>
      <c r="E43" s="44">
        <v>1593</v>
      </c>
      <c r="F43" s="43">
        <v>0</v>
      </c>
    </row>
    <row r="44" spans="1:6" ht="15">
      <c r="A44" s="38" t="s">
        <v>35</v>
      </c>
      <c r="B44" s="44">
        <v>7594</v>
      </c>
      <c r="C44" s="44">
        <v>1153</v>
      </c>
      <c r="D44" s="44">
        <v>2396</v>
      </c>
      <c r="E44" s="44">
        <v>4045</v>
      </c>
      <c r="F44" s="43">
        <v>0</v>
      </c>
    </row>
    <row r="45" spans="1:6" ht="15">
      <c r="A45" s="38" t="s">
        <v>36</v>
      </c>
      <c r="B45" s="44">
        <v>2580</v>
      </c>
      <c r="C45" s="44">
        <v>240</v>
      </c>
      <c r="D45" s="44">
        <v>1300</v>
      </c>
      <c r="E45" s="44">
        <v>1040</v>
      </c>
      <c r="F45" s="43">
        <v>0</v>
      </c>
    </row>
    <row r="46" spans="1:6" ht="15">
      <c r="A46" s="38" t="s">
        <v>60</v>
      </c>
      <c r="B46" s="44">
        <v>6822</v>
      </c>
      <c r="C46" s="44">
        <v>431</v>
      </c>
      <c r="D46" s="44">
        <v>3217</v>
      </c>
      <c r="E46" s="44">
        <v>3174</v>
      </c>
      <c r="F46" s="43">
        <v>0</v>
      </c>
    </row>
    <row r="47" spans="1:6" ht="15">
      <c r="A47" s="38" t="s">
        <v>37</v>
      </c>
      <c r="B47" s="44">
        <v>3074</v>
      </c>
      <c r="C47" s="44">
        <v>57</v>
      </c>
      <c r="D47" s="44">
        <v>1940</v>
      </c>
      <c r="E47" s="44">
        <v>1077</v>
      </c>
      <c r="F47" s="43">
        <v>0</v>
      </c>
    </row>
    <row r="48" spans="1:6" ht="15">
      <c r="A48" s="38" t="s">
        <v>38</v>
      </c>
      <c r="B48" s="44">
        <v>749</v>
      </c>
      <c r="C48" s="44">
        <v>18</v>
      </c>
      <c r="D48" s="44">
        <v>415</v>
      </c>
      <c r="E48" s="44">
        <v>316</v>
      </c>
      <c r="F48" s="43">
        <v>0</v>
      </c>
    </row>
    <row r="49" spans="1:6" ht="15">
      <c r="A49" s="38" t="s">
        <v>39</v>
      </c>
      <c r="B49" s="44">
        <v>6113</v>
      </c>
      <c r="C49" s="44">
        <v>577</v>
      </c>
      <c r="D49" s="44">
        <v>3012</v>
      </c>
      <c r="E49" s="44">
        <v>2524</v>
      </c>
      <c r="F49" s="43">
        <v>0</v>
      </c>
    </row>
    <row r="50" spans="1:6" ht="15">
      <c r="A50" s="38" t="s">
        <v>40</v>
      </c>
      <c r="B50" s="44">
        <v>4477</v>
      </c>
      <c r="C50" s="44">
        <v>395</v>
      </c>
      <c r="D50" s="44">
        <v>983</v>
      </c>
      <c r="E50" s="44">
        <v>3099</v>
      </c>
      <c r="F50" s="43">
        <v>0</v>
      </c>
    </row>
    <row r="51" spans="1:6" ht="15">
      <c r="A51" s="38" t="s">
        <v>41</v>
      </c>
      <c r="B51" s="44">
        <v>7792</v>
      </c>
      <c r="C51" s="44">
        <v>584</v>
      </c>
      <c r="D51" s="44">
        <v>4222</v>
      </c>
      <c r="E51" s="44">
        <v>2986</v>
      </c>
      <c r="F51" s="43">
        <v>0</v>
      </c>
    </row>
    <row r="52" spans="1:6" ht="15">
      <c r="A52" s="38" t="s">
        <v>42</v>
      </c>
      <c r="B52" s="44">
        <v>6563</v>
      </c>
      <c r="C52" s="44">
        <v>74</v>
      </c>
      <c r="D52" s="44">
        <v>3179</v>
      </c>
      <c r="E52" s="44">
        <v>3310</v>
      </c>
      <c r="F52" s="43">
        <v>0</v>
      </c>
    </row>
    <row r="53" spans="1:6" ht="15">
      <c r="A53" s="38" t="s">
        <v>43</v>
      </c>
      <c r="B53" s="44">
        <v>6333</v>
      </c>
      <c r="C53" s="44">
        <v>756</v>
      </c>
      <c r="D53" s="44">
        <v>2266</v>
      </c>
      <c r="E53" s="44">
        <v>3311</v>
      </c>
      <c r="F53" s="43">
        <v>0</v>
      </c>
    </row>
    <row r="54" spans="1:6" ht="15">
      <c r="A54" s="38" t="s">
        <v>44</v>
      </c>
      <c r="B54" s="44">
        <v>1817</v>
      </c>
      <c r="C54" s="44">
        <v>73</v>
      </c>
      <c r="D54" s="44">
        <v>1033</v>
      </c>
      <c r="E54" s="44">
        <v>711</v>
      </c>
      <c r="F54" s="43">
        <v>0</v>
      </c>
    </row>
    <row r="55" spans="1:6" ht="15">
      <c r="A55" s="38" t="s">
        <v>45</v>
      </c>
      <c r="B55" s="44">
        <v>1281</v>
      </c>
      <c r="C55" s="44">
        <v>118</v>
      </c>
      <c r="D55" s="44">
        <v>707</v>
      </c>
      <c r="E55" s="44">
        <v>456</v>
      </c>
      <c r="F55" s="43">
        <v>0</v>
      </c>
    </row>
    <row r="56" spans="1:6" ht="15">
      <c r="A56" s="38" t="s">
        <v>46</v>
      </c>
      <c r="B56" s="44">
        <v>1503</v>
      </c>
      <c r="C56" s="44">
        <v>62</v>
      </c>
      <c r="D56" s="44">
        <v>856</v>
      </c>
      <c r="E56" s="44">
        <v>585</v>
      </c>
      <c r="F56" s="43">
        <v>0</v>
      </c>
    </row>
    <row r="57" spans="1:6" ht="15">
      <c r="A57" s="38" t="s">
        <v>47</v>
      </c>
      <c r="B57" s="44">
        <v>6796</v>
      </c>
      <c r="C57" s="44">
        <v>633</v>
      </c>
      <c r="D57" s="44">
        <v>3896</v>
      </c>
      <c r="E57" s="44">
        <v>2267</v>
      </c>
      <c r="F57" s="43">
        <v>0</v>
      </c>
    </row>
    <row r="58" spans="1:6" ht="15">
      <c r="A58" s="38" t="s">
        <v>48</v>
      </c>
      <c r="B58" s="44">
        <v>19181</v>
      </c>
      <c r="C58" s="44">
        <v>3016</v>
      </c>
      <c r="D58" s="44">
        <v>6764</v>
      </c>
      <c r="E58" s="44">
        <v>9401</v>
      </c>
      <c r="F58" s="43">
        <v>0</v>
      </c>
    </row>
    <row r="59" spans="1:6" ht="15">
      <c r="A59" s="38" t="s">
        <v>49</v>
      </c>
      <c r="B59" s="44">
        <v>3556</v>
      </c>
      <c r="C59" s="44">
        <v>259</v>
      </c>
      <c r="D59" s="44">
        <v>1892</v>
      </c>
      <c r="E59" s="44">
        <v>1405</v>
      </c>
      <c r="F59" s="43">
        <v>0</v>
      </c>
    </row>
    <row r="60" spans="1:6" ht="15">
      <c r="A60" s="38" t="s">
        <v>50</v>
      </c>
      <c r="B60" s="44">
        <v>3313</v>
      </c>
      <c r="C60" s="44">
        <v>268</v>
      </c>
      <c r="D60" s="44">
        <v>1752</v>
      </c>
      <c r="E60" s="44">
        <v>1293</v>
      </c>
      <c r="F60" s="43">
        <v>0</v>
      </c>
    </row>
    <row r="61" spans="1:6" ht="15">
      <c r="A61" s="38" t="s">
        <v>51</v>
      </c>
      <c r="B61" s="44">
        <v>2904</v>
      </c>
      <c r="C61" s="44">
        <v>354</v>
      </c>
      <c r="D61" s="44">
        <v>1323</v>
      </c>
      <c r="E61" s="44">
        <v>1227</v>
      </c>
      <c r="F61" s="43">
        <v>0</v>
      </c>
    </row>
    <row r="62" spans="1:6" ht="15">
      <c r="A62" s="38" t="s">
        <v>52</v>
      </c>
      <c r="B62" s="44">
        <v>5704</v>
      </c>
      <c r="C62" s="44">
        <v>532</v>
      </c>
      <c r="D62" s="44">
        <v>3093</v>
      </c>
      <c r="E62" s="44">
        <v>2079</v>
      </c>
      <c r="F62" s="43">
        <v>0</v>
      </c>
    </row>
    <row r="63" spans="1:6" ht="15">
      <c r="A63" s="38" t="s">
        <v>53</v>
      </c>
      <c r="B63" s="44">
        <v>3223</v>
      </c>
      <c r="C63" s="44">
        <v>73</v>
      </c>
      <c r="D63" s="44">
        <v>1618</v>
      </c>
      <c r="E63" s="44">
        <v>1532</v>
      </c>
      <c r="F63" s="43">
        <v>0</v>
      </c>
    </row>
    <row r="64" spans="1:6" ht="15">
      <c r="A64" s="38" t="s">
        <v>54</v>
      </c>
      <c r="B64" s="44">
        <v>3341</v>
      </c>
      <c r="C64" s="44">
        <v>182</v>
      </c>
      <c r="D64" s="44">
        <v>1781</v>
      </c>
      <c r="E64" s="44">
        <v>1378</v>
      </c>
      <c r="F64" s="43">
        <v>0</v>
      </c>
    </row>
    <row r="65" spans="1:6" ht="15">
      <c r="A65" s="38" t="s">
        <v>55</v>
      </c>
      <c r="B65" s="44">
        <v>3911</v>
      </c>
      <c r="C65" s="44">
        <v>378</v>
      </c>
      <c r="D65" s="44">
        <v>1762</v>
      </c>
      <c r="E65" s="44">
        <v>1771</v>
      </c>
      <c r="F65" s="43">
        <v>0</v>
      </c>
    </row>
    <row r="66" spans="1:6" ht="15">
      <c r="A66" s="38" t="s">
        <v>56</v>
      </c>
      <c r="B66" s="44">
        <v>10142</v>
      </c>
      <c r="C66" s="44">
        <v>2983</v>
      </c>
      <c r="D66" s="44">
        <v>1489</v>
      </c>
      <c r="E66" s="44">
        <v>5670</v>
      </c>
      <c r="F66" s="43">
        <v>0</v>
      </c>
    </row>
    <row r="67" spans="1:6" ht="15">
      <c r="A67" s="38" t="s">
        <v>57</v>
      </c>
      <c r="B67" s="44">
        <v>1886</v>
      </c>
      <c r="C67" s="44">
        <v>151</v>
      </c>
      <c r="D67" s="44">
        <v>1149</v>
      </c>
      <c r="E67" s="44">
        <v>586</v>
      </c>
      <c r="F67" s="43">
        <v>0</v>
      </c>
    </row>
    <row r="68" spans="1:6" ht="15">
      <c r="A68" s="38" t="s">
        <v>58</v>
      </c>
      <c r="B68" s="47">
        <v>1380</v>
      </c>
      <c r="C68" s="47">
        <v>81</v>
      </c>
      <c r="D68" s="47">
        <v>625</v>
      </c>
      <c r="E68" s="47">
        <v>674</v>
      </c>
      <c r="F68" s="43">
        <v>0</v>
      </c>
    </row>
    <row r="69" spans="1:6" ht="15">
      <c r="A69" s="48"/>
      <c r="B69" s="39"/>
      <c r="C69" s="49"/>
      <c r="D69" s="49"/>
      <c r="E69" s="49"/>
      <c r="F69" s="50"/>
    </row>
    <row r="70" spans="1:6" ht="15">
      <c r="A70" s="38" t="s">
        <v>62</v>
      </c>
      <c r="B70" s="39"/>
      <c r="C70" s="49"/>
      <c r="D70" s="49"/>
      <c r="E70" s="49"/>
      <c r="F70" s="51"/>
    </row>
    <row r="71" spans="1:6" ht="15">
      <c r="A71" s="38"/>
      <c r="B71" s="39"/>
      <c r="C71" s="49"/>
      <c r="D71" s="49"/>
      <c r="E71" s="49"/>
      <c r="F71" s="51"/>
    </row>
    <row r="72" spans="1:6" ht="15">
      <c r="A72" s="52" t="s">
        <v>71</v>
      </c>
      <c r="B72" s="45"/>
      <c r="C72" s="49"/>
      <c r="D72" s="49"/>
      <c r="E72" s="49"/>
      <c r="F72" s="51"/>
    </row>
    <row r="73" spans="1:6" ht="15">
      <c r="A73" s="38"/>
      <c r="B73" s="39"/>
      <c r="C73" s="49"/>
      <c r="D73" s="49"/>
      <c r="E73" s="49"/>
      <c r="F73" s="51"/>
    </row>
    <row r="74" spans="1:6" ht="15">
      <c r="A74" s="38"/>
      <c r="B74" s="39"/>
      <c r="C74" s="49"/>
      <c r="D74" s="49"/>
      <c r="E74" s="49"/>
      <c r="F74" s="51"/>
    </row>
    <row r="75" spans="1:6" ht="15">
      <c r="A75" s="38"/>
      <c r="B75" s="39"/>
      <c r="C75" s="39"/>
      <c r="D75" s="39"/>
      <c r="E75" s="39"/>
      <c r="F75" s="39"/>
    </row>
    <row r="76" spans="1:6" ht="15">
      <c r="A76" s="38"/>
      <c r="B76" s="39"/>
      <c r="C76" s="39"/>
      <c r="D76" s="39"/>
      <c r="E76" s="39"/>
      <c r="F76" s="39"/>
    </row>
    <row r="77" spans="1:6" ht="15">
      <c r="A77" s="38"/>
      <c r="B77" s="39"/>
      <c r="C77" s="39"/>
      <c r="D77" s="39"/>
      <c r="E77" s="39"/>
      <c r="F77" s="39"/>
    </row>
    <row r="78" spans="1:6" ht="15">
      <c r="A78" s="38"/>
      <c r="B78" s="39"/>
      <c r="C78" s="39"/>
      <c r="D78" s="39"/>
      <c r="E78" s="39"/>
      <c r="F78" s="39"/>
    </row>
    <row r="79" spans="1:6" ht="15">
      <c r="A79" s="38"/>
      <c r="B79" s="39"/>
      <c r="C79" s="39"/>
      <c r="D79" s="39"/>
      <c r="E79" s="39"/>
      <c r="F79" s="39"/>
    </row>
    <row r="80" spans="1:6" ht="15">
      <c r="A80" s="38"/>
      <c r="B80" s="39"/>
      <c r="C80" s="39"/>
      <c r="D80" s="39"/>
      <c r="E80" s="39"/>
      <c r="F80" s="39"/>
    </row>
    <row r="81" spans="1:6" ht="15">
      <c r="A81" s="38"/>
      <c r="B81" s="39"/>
      <c r="C81" s="45"/>
      <c r="D81" s="45"/>
      <c r="E81" s="45"/>
      <c r="F81" s="53"/>
    </row>
    <row r="82" spans="1:6" ht="15">
      <c r="A82" s="38"/>
      <c r="B82" s="39"/>
      <c r="C82" s="39"/>
      <c r="D82" s="39"/>
      <c r="E82" s="39"/>
      <c r="F82" s="39"/>
    </row>
    <row r="83" spans="1:6" ht="15">
      <c r="A83" s="38"/>
      <c r="B83" s="39"/>
      <c r="C83" s="39"/>
      <c r="D83" s="39"/>
      <c r="E83" s="39"/>
      <c r="F83" s="39"/>
    </row>
    <row r="84" spans="1:6" ht="15">
      <c r="A84" s="38"/>
      <c r="B84" s="39"/>
      <c r="C84" s="39"/>
      <c r="D84" s="39"/>
      <c r="E84" s="39"/>
      <c r="F84" s="39"/>
    </row>
    <row r="85" spans="1:6" ht="15">
      <c r="A85" s="38"/>
      <c r="B85" s="39"/>
      <c r="C85" s="39"/>
      <c r="D85" s="39"/>
      <c r="E85" s="39"/>
      <c r="F85" s="39"/>
    </row>
    <row r="86" spans="1:6" ht="15">
      <c r="A86" s="38"/>
      <c r="B86" s="39"/>
      <c r="C86" s="39"/>
      <c r="D86" s="39"/>
      <c r="E86" s="39"/>
      <c r="F86" s="39"/>
    </row>
    <row r="87" spans="1:6" ht="15">
      <c r="A87" s="38"/>
      <c r="B87" s="39"/>
      <c r="C87" s="39"/>
      <c r="D87" s="39"/>
      <c r="E87" s="39"/>
      <c r="F87" s="39"/>
    </row>
    <row r="88" spans="1:6" ht="15">
      <c r="A88" s="38"/>
      <c r="B88" s="39"/>
      <c r="C88" s="39"/>
      <c r="D88" s="39"/>
      <c r="E88" s="39"/>
      <c r="F88" s="39"/>
    </row>
    <row r="89" spans="1:6" ht="15">
      <c r="A89" s="38"/>
      <c r="B89" s="39"/>
      <c r="C89" s="39"/>
      <c r="D89" s="39"/>
      <c r="E89" s="39"/>
      <c r="F89" s="39"/>
    </row>
    <row r="90" spans="1:6" ht="15">
      <c r="A90" s="38"/>
      <c r="B90" s="39"/>
      <c r="C90" s="39"/>
      <c r="D90" s="39"/>
      <c r="E90" s="39"/>
      <c r="F90" s="39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6" ht="20.25">
      <c r="A1" s="20" t="s">
        <v>64</v>
      </c>
      <c r="B1" s="8"/>
      <c r="C1" s="8"/>
      <c r="D1" s="8"/>
      <c r="E1" s="8"/>
      <c r="F1" s="8"/>
    </row>
    <row r="2" spans="1:6" ht="20.25">
      <c r="A2" s="21" t="s">
        <v>81</v>
      </c>
      <c r="B2" s="8"/>
      <c r="C2" s="8"/>
      <c r="D2" s="8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15">
      <c r="A4" s="10"/>
      <c r="B4" s="10"/>
      <c r="C4" s="11" t="s">
        <v>59</v>
      </c>
      <c r="D4" s="11"/>
      <c r="E4" s="11"/>
      <c r="F4" s="11"/>
    </row>
    <row r="5" spans="1:6" ht="31.5">
      <c r="A5" s="12" t="s">
        <v>66</v>
      </c>
      <c r="B5" s="13" t="s">
        <v>67</v>
      </c>
      <c r="C5" s="22" t="s">
        <v>77</v>
      </c>
      <c r="D5" s="22" t="s">
        <v>69</v>
      </c>
      <c r="E5" s="22" t="s">
        <v>70</v>
      </c>
      <c r="F5" s="13" t="s">
        <v>78</v>
      </c>
    </row>
    <row r="6" spans="1:6" ht="15">
      <c r="A6" s="8"/>
      <c r="B6" s="8"/>
      <c r="C6" s="14"/>
      <c r="D6" s="15"/>
      <c r="E6" s="14"/>
      <c r="F6" s="8"/>
    </row>
    <row r="7" spans="1:6" ht="15">
      <c r="A7" s="38" t="s">
        <v>0</v>
      </c>
      <c r="B7" s="39">
        <f>+B9+B11</f>
        <v>853802</v>
      </c>
      <c r="C7" s="39">
        <f>+C9+C11</f>
        <v>155717</v>
      </c>
      <c r="D7" s="39">
        <f>+D9+D11</f>
        <v>354823</v>
      </c>
      <c r="E7" s="39">
        <f>+E9+E11</f>
        <v>307454</v>
      </c>
      <c r="F7" s="39">
        <f>+F9</f>
        <v>35808</v>
      </c>
    </row>
    <row r="8" spans="1:6" ht="15">
      <c r="A8" s="38"/>
      <c r="B8" s="39"/>
      <c r="C8" s="39"/>
      <c r="D8" s="54"/>
      <c r="E8" s="39"/>
      <c r="F8" s="39"/>
    </row>
    <row r="9" spans="1:6" ht="15">
      <c r="A9" s="38" t="s">
        <v>1</v>
      </c>
      <c r="B9" s="42">
        <v>431420</v>
      </c>
      <c r="C9" s="42">
        <v>105679</v>
      </c>
      <c r="D9" s="42">
        <v>197344</v>
      </c>
      <c r="E9" s="42">
        <v>92589</v>
      </c>
      <c r="F9" s="42">
        <v>35808</v>
      </c>
    </row>
    <row r="10" spans="1:6" ht="15">
      <c r="A10" s="38"/>
      <c r="B10" s="42"/>
      <c r="C10" s="42"/>
      <c r="D10" s="42"/>
      <c r="E10" s="42"/>
      <c r="F10" s="42"/>
    </row>
    <row r="11" spans="1:6" ht="15">
      <c r="A11" s="38" t="s">
        <v>2</v>
      </c>
      <c r="B11" s="55">
        <f>SUM(B12:B68)</f>
        <v>422382</v>
      </c>
      <c r="C11" s="55">
        <f>SUM(C12:C68)</f>
        <v>50038</v>
      </c>
      <c r="D11" s="55">
        <f>SUM(D12:D68)</f>
        <v>157479</v>
      </c>
      <c r="E11" s="55">
        <f>SUM(E12:E68)</f>
        <v>214865</v>
      </c>
      <c r="F11" s="51">
        <v>0</v>
      </c>
    </row>
    <row r="12" spans="1:6" ht="15">
      <c r="A12" s="38" t="s">
        <v>3</v>
      </c>
      <c r="B12" s="49">
        <v>11599</v>
      </c>
      <c r="C12" s="49">
        <v>1928</v>
      </c>
      <c r="D12" s="49">
        <v>4342</v>
      </c>
      <c r="E12" s="49">
        <v>5329</v>
      </c>
      <c r="F12" s="51">
        <v>0</v>
      </c>
    </row>
    <row r="13" spans="1:6" ht="15">
      <c r="A13" s="38" t="s">
        <v>4</v>
      </c>
      <c r="B13" s="49">
        <v>3975</v>
      </c>
      <c r="C13" s="49">
        <v>358</v>
      </c>
      <c r="D13" s="49">
        <v>1296</v>
      </c>
      <c r="E13" s="49">
        <v>2321</v>
      </c>
      <c r="F13" s="51">
        <v>0</v>
      </c>
    </row>
    <row r="14" spans="1:6" ht="15">
      <c r="A14" s="38" t="s">
        <v>5</v>
      </c>
      <c r="B14" s="49">
        <v>10453</v>
      </c>
      <c r="C14" s="49">
        <v>1584</v>
      </c>
      <c r="D14" s="49">
        <v>3947</v>
      </c>
      <c r="E14" s="49">
        <v>4922</v>
      </c>
      <c r="F14" s="51">
        <v>0</v>
      </c>
    </row>
    <row r="15" spans="1:6" ht="15">
      <c r="A15" s="38" t="s">
        <v>6</v>
      </c>
      <c r="B15" s="49">
        <v>6332</v>
      </c>
      <c r="C15" s="49">
        <v>476</v>
      </c>
      <c r="D15" s="49">
        <v>1961</v>
      </c>
      <c r="E15" s="49">
        <v>3895</v>
      </c>
      <c r="F15" s="51">
        <v>0</v>
      </c>
    </row>
    <row r="16" spans="1:6" ht="15">
      <c r="A16" s="38" t="s">
        <v>7</v>
      </c>
      <c r="B16" s="49">
        <v>5035</v>
      </c>
      <c r="C16" s="49">
        <v>243</v>
      </c>
      <c r="D16" s="49">
        <v>1821</v>
      </c>
      <c r="E16" s="49">
        <v>2971</v>
      </c>
      <c r="F16" s="51">
        <v>0</v>
      </c>
    </row>
    <row r="17" spans="1:6" ht="15">
      <c r="A17" s="38" t="s">
        <v>8</v>
      </c>
      <c r="B17" s="49">
        <v>12622</v>
      </c>
      <c r="C17" s="49">
        <v>1242</v>
      </c>
      <c r="D17" s="49">
        <v>4303</v>
      </c>
      <c r="E17" s="49">
        <v>7077</v>
      </c>
      <c r="F17" s="51">
        <v>0</v>
      </c>
    </row>
    <row r="18" spans="1:6" ht="15">
      <c r="A18" s="38" t="s">
        <v>9</v>
      </c>
      <c r="B18" s="49">
        <v>6316</v>
      </c>
      <c r="C18" s="49">
        <v>771</v>
      </c>
      <c r="D18" s="49">
        <v>2203</v>
      </c>
      <c r="E18" s="49">
        <v>3342</v>
      </c>
      <c r="F18" s="51">
        <v>0</v>
      </c>
    </row>
    <row r="19" spans="1:6" ht="15">
      <c r="A19" s="38" t="s">
        <v>10</v>
      </c>
      <c r="B19" s="49">
        <v>3600</v>
      </c>
      <c r="C19" s="49">
        <v>125</v>
      </c>
      <c r="D19" s="49">
        <v>1263</v>
      </c>
      <c r="E19" s="49">
        <v>2212</v>
      </c>
      <c r="F19" s="51">
        <v>0</v>
      </c>
    </row>
    <row r="20" spans="1:6" ht="15">
      <c r="A20" s="38" t="s">
        <v>11</v>
      </c>
      <c r="B20" s="49">
        <v>5851</v>
      </c>
      <c r="C20" s="49">
        <v>508</v>
      </c>
      <c r="D20" s="49">
        <v>2209</v>
      </c>
      <c r="E20" s="49">
        <v>3134</v>
      </c>
      <c r="F20" s="51">
        <v>0</v>
      </c>
    </row>
    <row r="21" spans="1:6" ht="15">
      <c r="A21" s="38" t="s">
        <v>12</v>
      </c>
      <c r="B21" s="49">
        <v>2329</v>
      </c>
      <c r="C21" s="49">
        <v>146</v>
      </c>
      <c r="D21" s="49">
        <v>783</v>
      </c>
      <c r="E21" s="49">
        <v>1400</v>
      </c>
      <c r="F21" s="51">
        <v>0</v>
      </c>
    </row>
    <row r="22" spans="1:6" ht="15">
      <c r="A22" s="38" t="s">
        <v>13</v>
      </c>
      <c r="B22" s="49">
        <v>3344</v>
      </c>
      <c r="C22" s="49">
        <v>279</v>
      </c>
      <c r="D22" s="49">
        <v>1054</v>
      </c>
      <c r="E22" s="49">
        <v>2011</v>
      </c>
      <c r="F22" s="51">
        <v>0</v>
      </c>
    </row>
    <row r="23" spans="1:6" ht="15">
      <c r="A23" s="38" t="s">
        <v>14</v>
      </c>
      <c r="B23" s="49">
        <v>2975</v>
      </c>
      <c r="C23" s="49">
        <v>85</v>
      </c>
      <c r="D23" s="49">
        <v>948</v>
      </c>
      <c r="E23" s="49">
        <v>1942</v>
      </c>
      <c r="F23" s="51">
        <v>0</v>
      </c>
    </row>
    <row r="24" spans="1:6" ht="15">
      <c r="A24" s="38" t="s">
        <v>15</v>
      </c>
      <c r="B24" s="49">
        <v>4836</v>
      </c>
      <c r="C24" s="49">
        <v>448</v>
      </c>
      <c r="D24" s="49">
        <v>2101</v>
      </c>
      <c r="E24" s="49">
        <v>2287</v>
      </c>
      <c r="F24" s="51">
        <v>0</v>
      </c>
    </row>
    <row r="25" spans="1:6" ht="15">
      <c r="A25" s="38" t="s">
        <v>16</v>
      </c>
      <c r="B25" s="49">
        <v>69527</v>
      </c>
      <c r="C25" s="49">
        <v>7639</v>
      </c>
      <c r="D25" s="49">
        <v>24460</v>
      </c>
      <c r="E25" s="49">
        <v>37428</v>
      </c>
      <c r="F25" s="51">
        <v>0</v>
      </c>
    </row>
    <row r="26" spans="1:6" ht="15">
      <c r="A26" s="38" t="s">
        <v>17</v>
      </c>
      <c r="B26" s="49">
        <v>2313</v>
      </c>
      <c r="C26" s="49">
        <v>74</v>
      </c>
      <c r="D26" s="49">
        <v>633</v>
      </c>
      <c r="E26" s="49">
        <v>1606</v>
      </c>
      <c r="F26" s="51">
        <v>0</v>
      </c>
    </row>
    <row r="27" spans="1:6" ht="15">
      <c r="A27" s="38" t="s">
        <v>18</v>
      </c>
      <c r="B27" s="49">
        <v>3643</v>
      </c>
      <c r="C27" s="49">
        <v>199</v>
      </c>
      <c r="D27" s="49">
        <v>1115</v>
      </c>
      <c r="E27" s="49">
        <v>2329</v>
      </c>
      <c r="F27" s="51">
        <v>0</v>
      </c>
    </row>
    <row r="28" spans="1:6" ht="15">
      <c r="A28" s="38" t="s">
        <v>19</v>
      </c>
      <c r="B28" s="49">
        <v>4455</v>
      </c>
      <c r="C28" s="49">
        <v>164</v>
      </c>
      <c r="D28" s="49">
        <v>1458</v>
      </c>
      <c r="E28" s="49">
        <v>2833</v>
      </c>
      <c r="F28" s="51">
        <v>0</v>
      </c>
    </row>
    <row r="29" spans="1:6" ht="15">
      <c r="A29" s="38" t="s">
        <v>20</v>
      </c>
      <c r="B29" s="49">
        <v>3051</v>
      </c>
      <c r="C29" s="49">
        <v>198</v>
      </c>
      <c r="D29" s="49">
        <v>1134</v>
      </c>
      <c r="E29" s="49">
        <v>1719</v>
      </c>
      <c r="F29" s="51">
        <v>0</v>
      </c>
    </row>
    <row r="30" spans="1:6" ht="15">
      <c r="A30" s="38" t="s">
        <v>21</v>
      </c>
      <c r="B30" s="49">
        <v>2740</v>
      </c>
      <c r="C30" s="49">
        <v>217</v>
      </c>
      <c r="D30" s="49">
        <v>909</v>
      </c>
      <c r="E30" s="49">
        <v>1614</v>
      </c>
      <c r="F30" s="51">
        <v>0</v>
      </c>
    </row>
    <row r="31" spans="1:6" ht="15">
      <c r="A31" s="38" t="s">
        <v>22</v>
      </c>
      <c r="B31" s="49">
        <v>308</v>
      </c>
      <c r="C31" s="49">
        <v>8</v>
      </c>
      <c r="D31" s="49">
        <v>59</v>
      </c>
      <c r="E31" s="49">
        <v>241</v>
      </c>
      <c r="F31" s="51">
        <v>0</v>
      </c>
    </row>
    <row r="32" spans="1:6" ht="15">
      <c r="A32" s="38" t="s">
        <v>23</v>
      </c>
      <c r="B32" s="49">
        <v>4753</v>
      </c>
      <c r="C32" s="49">
        <v>173</v>
      </c>
      <c r="D32" s="49">
        <v>1709</v>
      </c>
      <c r="E32" s="49">
        <v>2871</v>
      </c>
      <c r="F32" s="51">
        <v>0</v>
      </c>
    </row>
    <row r="33" spans="1:6" ht="15">
      <c r="A33" s="38" t="s">
        <v>24</v>
      </c>
      <c r="B33" s="49">
        <v>6438</v>
      </c>
      <c r="C33" s="49">
        <v>376</v>
      </c>
      <c r="D33" s="49">
        <v>2445</v>
      </c>
      <c r="E33" s="49">
        <v>3617</v>
      </c>
      <c r="F33" s="51">
        <v>0</v>
      </c>
    </row>
    <row r="34" spans="1:6" ht="15">
      <c r="A34" s="38" t="s">
        <v>25</v>
      </c>
      <c r="B34" s="49">
        <v>1930</v>
      </c>
      <c r="C34" s="49">
        <v>68</v>
      </c>
      <c r="D34" s="49">
        <v>641</v>
      </c>
      <c r="E34" s="49">
        <v>1221</v>
      </c>
      <c r="F34" s="51">
        <v>0</v>
      </c>
    </row>
    <row r="35" spans="1:6" ht="15">
      <c r="A35" s="38" t="s">
        <v>26</v>
      </c>
      <c r="B35" s="49">
        <v>2952</v>
      </c>
      <c r="C35" s="49">
        <v>318</v>
      </c>
      <c r="D35" s="49">
        <v>1049</v>
      </c>
      <c r="E35" s="49">
        <v>1585</v>
      </c>
      <c r="F35" s="51">
        <v>0</v>
      </c>
    </row>
    <row r="36" spans="1:6" ht="15">
      <c r="A36" s="38" t="s">
        <v>27</v>
      </c>
      <c r="B36" s="49">
        <v>3712</v>
      </c>
      <c r="C36" s="49">
        <v>77</v>
      </c>
      <c r="D36" s="49">
        <v>1159</v>
      </c>
      <c r="E36" s="49">
        <v>2476</v>
      </c>
      <c r="F36" s="51">
        <v>0</v>
      </c>
    </row>
    <row r="37" spans="1:6" ht="15">
      <c r="A37" s="38" t="s">
        <v>28</v>
      </c>
      <c r="B37" s="49">
        <v>35069</v>
      </c>
      <c r="C37" s="49">
        <v>9970</v>
      </c>
      <c r="D37" s="49">
        <v>16162</v>
      </c>
      <c r="E37" s="49">
        <v>8937</v>
      </c>
      <c r="F37" s="51">
        <v>0</v>
      </c>
    </row>
    <row r="38" spans="1:6" ht="15">
      <c r="A38" s="38" t="s">
        <v>29</v>
      </c>
      <c r="B38" s="49">
        <v>4078</v>
      </c>
      <c r="C38" s="49">
        <v>189</v>
      </c>
      <c r="D38" s="49">
        <v>1534</v>
      </c>
      <c r="E38" s="49">
        <v>2355</v>
      </c>
      <c r="F38" s="51">
        <v>0</v>
      </c>
    </row>
    <row r="39" spans="1:6" ht="15">
      <c r="A39" s="38" t="s">
        <v>30</v>
      </c>
      <c r="B39" s="49">
        <v>8734</v>
      </c>
      <c r="C39" s="49">
        <v>1832</v>
      </c>
      <c r="D39" s="49">
        <v>3534</v>
      </c>
      <c r="E39" s="49">
        <v>3368</v>
      </c>
      <c r="F39" s="51">
        <v>0</v>
      </c>
    </row>
    <row r="40" spans="1:6" ht="15">
      <c r="A40" s="38" t="s">
        <v>31</v>
      </c>
      <c r="B40" s="49">
        <v>13721</v>
      </c>
      <c r="C40" s="49">
        <v>1437</v>
      </c>
      <c r="D40" s="49">
        <v>4528</v>
      </c>
      <c r="E40" s="49">
        <v>7756</v>
      </c>
      <c r="F40" s="51">
        <v>0</v>
      </c>
    </row>
    <row r="41" spans="1:6" ht="15">
      <c r="A41" s="38" t="s">
        <v>32</v>
      </c>
      <c r="B41" s="49">
        <v>17617</v>
      </c>
      <c r="C41" s="49">
        <v>1514</v>
      </c>
      <c r="D41" s="49">
        <v>6166</v>
      </c>
      <c r="E41" s="49">
        <v>9937</v>
      </c>
      <c r="F41" s="51">
        <v>0</v>
      </c>
    </row>
    <row r="42" spans="1:6" ht="15">
      <c r="A42" s="38" t="s">
        <v>33</v>
      </c>
      <c r="B42" s="49">
        <v>24310</v>
      </c>
      <c r="C42" s="49">
        <v>3127</v>
      </c>
      <c r="D42" s="49">
        <v>9367</v>
      </c>
      <c r="E42" s="49">
        <v>11816</v>
      </c>
      <c r="F42" s="51">
        <v>0</v>
      </c>
    </row>
    <row r="43" spans="1:6" ht="15">
      <c r="A43" s="38" t="s">
        <v>34</v>
      </c>
      <c r="B43" s="49">
        <v>3897</v>
      </c>
      <c r="C43" s="49">
        <v>398</v>
      </c>
      <c r="D43" s="49">
        <v>1490</v>
      </c>
      <c r="E43" s="49">
        <v>2009</v>
      </c>
      <c r="F43" s="51">
        <v>0</v>
      </c>
    </row>
    <row r="44" spans="1:6" ht="15">
      <c r="A44" s="38" t="s">
        <v>35</v>
      </c>
      <c r="B44" s="49">
        <v>7714</v>
      </c>
      <c r="C44" s="49">
        <v>1235</v>
      </c>
      <c r="D44" s="49">
        <v>3770</v>
      </c>
      <c r="E44" s="49">
        <v>2709</v>
      </c>
      <c r="F44" s="51">
        <v>0</v>
      </c>
    </row>
    <row r="45" spans="1:6" ht="15">
      <c r="A45" s="38" t="s">
        <v>36</v>
      </c>
      <c r="B45" s="49">
        <v>2740</v>
      </c>
      <c r="C45" s="49">
        <v>181</v>
      </c>
      <c r="D45" s="49">
        <v>1010</v>
      </c>
      <c r="E45" s="49">
        <v>1549</v>
      </c>
      <c r="F45" s="51">
        <v>0</v>
      </c>
    </row>
    <row r="46" spans="1:6" ht="15">
      <c r="A46" s="38" t="s">
        <v>60</v>
      </c>
      <c r="B46" s="49">
        <v>7565</v>
      </c>
      <c r="C46" s="49">
        <v>344</v>
      </c>
      <c r="D46" s="49">
        <v>2821</v>
      </c>
      <c r="E46" s="49">
        <v>4400</v>
      </c>
      <c r="F46" s="51">
        <v>0</v>
      </c>
    </row>
    <row r="47" spans="1:6" ht="15">
      <c r="A47" s="38" t="s">
        <v>37</v>
      </c>
      <c r="B47" s="49">
        <v>3282</v>
      </c>
      <c r="C47" s="49">
        <v>39</v>
      </c>
      <c r="D47" s="49">
        <v>1035</v>
      </c>
      <c r="E47" s="49">
        <v>2208</v>
      </c>
      <c r="F47" s="51">
        <v>0</v>
      </c>
    </row>
    <row r="48" spans="1:6" ht="15">
      <c r="A48" s="38" t="s">
        <v>38</v>
      </c>
      <c r="B48" s="49">
        <v>720</v>
      </c>
      <c r="C48" s="49">
        <v>11</v>
      </c>
      <c r="D48" s="49">
        <v>243</v>
      </c>
      <c r="E48" s="49">
        <v>466</v>
      </c>
      <c r="F48" s="51">
        <v>0</v>
      </c>
    </row>
    <row r="49" spans="1:6" ht="15">
      <c r="A49" s="38" t="s">
        <v>39</v>
      </c>
      <c r="B49" s="49">
        <v>7133</v>
      </c>
      <c r="C49" s="49">
        <v>745</v>
      </c>
      <c r="D49" s="49">
        <v>2623</v>
      </c>
      <c r="E49" s="49">
        <v>3765</v>
      </c>
      <c r="F49" s="51">
        <v>0</v>
      </c>
    </row>
    <row r="50" spans="1:6" ht="15">
      <c r="A50" s="38" t="s">
        <v>40</v>
      </c>
      <c r="B50" s="49">
        <v>4653</v>
      </c>
      <c r="C50" s="49">
        <v>371</v>
      </c>
      <c r="D50" s="49">
        <v>2746</v>
      </c>
      <c r="E50" s="49">
        <v>1536</v>
      </c>
      <c r="F50" s="51">
        <v>0</v>
      </c>
    </row>
    <row r="51" spans="1:6" ht="15">
      <c r="A51" s="38" t="s">
        <v>41</v>
      </c>
      <c r="B51" s="49">
        <v>8250</v>
      </c>
      <c r="C51" s="49">
        <v>580</v>
      </c>
      <c r="D51" s="49">
        <v>2656</v>
      </c>
      <c r="E51" s="49">
        <v>5014</v>
      </c>
      <c r="F51" s="51">
        <v>0</v>
      </c>
    </row>
    <row r="52" spans="1:6" ht="15">
      <c r="A52" s="38" t="s">
        <v>42</v>
      </c>
      <c r="B52" s="49">
        <v>6894</v>
      </c>
      <c r="C52" s="49">
        <v>85</v>
      </c>
      <c r="D52" s="49">
        <v>2629</v>
      </c>
      <c r="E52" s="49">
        <v>4180</v>
      </c>
      <c r="F52" s="51">
        <v>0</v>
      </c>
    </row>
    <row r="53" spans="1:6" ht="15">
      <c r="A53" s="38" t="s">
        <v>43</v>
      </c>
      <c r="B53" s="49">
        <v>7035</v>
      </c>
      <c r="C53" s="49">
        <v>771</v>
      </c>
      <c r="D53" s="49">
        <v>2902</v>
      </c>
      <c r="E53" s="49">
        <v>3362</v>
      </c>
      <c r="F53" s="51">
        <v>0</v>
      </c>
    </row>
    <row r="54" spans="1:6" ht="15">
      <c r="A54" s="38" t="s">
        <v>44</v>
      </c>
      <c r="B54" s="49">
        <v>1893</v>
      </c>
      <c r="C54" s="49">
        <v>69</v>
      </c>
      <c r="D54" s="49">
        <v>624</v>
      </c>
      <c r="E54" s="49">
        <v>1200</v>
      </c>
      <c r="F54" s="51">
        <v>0</v>
      </c>
    </row>
    <row r="55" spans="1:6" ht="15">
      <c r="A55" s="38" t="s">
        <v>45</v>
      </c>
      <c r="B55" s="49">
        <v>1451</v>
      </c>
      <c r="C55" s="49">
        <v>103</v>
      </c>
      <c r="D55" s="49">
        <v>431</v>
      </c>
      <c r="E55" s="49">
        <v>917</v>
      </c>
      <c r="F55" s="51">
        <v>0</v>
      </c>
    </row>
    <row r="56" spans="1:6" ht="15">
      <c r="A56" s="38" t="s">
        <v>46</v>
      </c>
      <c r="B56" s="49">
        <v>1676</v>
      </c>
      <c r="C56" s="49">
        <v>86</v>
      </c>
      <c r="D56" s="49">
        <v>553</v>
      </c>
      <c r="E56" s="49">
        <v>1037</v>
      </c>
      <c r="F56" s="51">
        <v>0</v>
      </c>
    </row>
    <row r="57" spans="1:6" ht="15">
      <c r="A57" s="38" t="s">
        <v>47</v>
      </c>
      <c r="B57" s="49">
        <v>7518</v>
      </c>
      <c r="C57" s="49">
        <v>535</v>
      </c>
      <c r="D57" s="49">
        <v>2059</v>
      </c>
      <c r="E57" s="49">
        <v>4924</v>
      </c>
      <c r="F57" s="51">
        <v>0</v>
      </c>
    </row>
    <row r="58" spans="1:6" ht="15">
      <c r="A58" s="38" t="s">
        <v>48</v>
      </c>
      <c r="B58" s="49">
        <v>19273</v>
      </c>
      <c r="C58" s="49">
        <v>3272</v>
      </c>
      <c r="D58" s="49">
        <v>7427</v>
      </c>
      <c r="E58" s="49">
        <v>8574</v>
      </c>
      <c r="F58" s="51">
        <v>0</v>
      </c>
    </row>
    <row r="59" spans="1:6" ht="15">
      <c r="A59" s="38" t="s">
        <v>49</v>
      </c>
      <c r="B59" s="49">
        <v>3713</v>
      </c>
      <c r="C59" s="49">
        <v>234</v>
      </c>
      <c r="D59" s="49">
        <v>1246</v>
      </c>
      <c r="E59" s="49">
        <v>2233</v>
      </c>
      <c r="F59" s="51">
        <v>0</v>
      </c>
    </row>
    <row r="60" spans="1:6" ht="15">
      <c r="A60" s="38" t="s">
        <v>50</v>
      </c>
      <c r="B60" s="49">
        <v>3486</v>
      </c>
      <c r="C60" s="49">
        <v>302</v>
      </c>
      <c r="D60" s="49">
        <v>1060</v>
      </c>
      <c r="E60" s="49">
        <v>2124</v>
      </c>
      <c r="F60" s="51">
        <v>0</v>
      </c>
    </row>
    <row r="61" spans="1:6" ht="15">
      <c r="A61" s="38" t="s">
        <v>51</v>
      </c>
      <c r="B61" s="49">
        <v>3129</v>
      </c>
      <c r="C61" s="49">
        <v>322</v>
      </c>
      <c r="D61" s="49">
        <v>1071</v>
      </c>
      <c r="E61" s="49">
        <v>1736</v>
      </c>
      <c r="F61" s="51">
        <v>0</v>
      </c>
    </row>
    <row r="62" spans="1:6" ht="15">
      <c r="A62" s="38" t="s">
        <v>52</v>
      </c>
      <c r="B62" s="49">
        <v>5921</v>
      </c>
      <c r="C62" s="49">
        <v>547</v>
      </c>
      <c r="D62" s="49">
        <v>1735</v>
      </c>
      <c r="E62" s="49">
        <v>3639</v>
      </c>
      <c r="F62" s="51">
        <v>0</v>
      </c>
    </row>
    <row r="63" spans="1:6" ht="15">
      <c r="A63" s="38" t="s">
        <v>53</v>
      </c>
      <c r="B63" s="49">
        <v>3601</v>
      </c>
      <c r="C63" s="49">
        <v>82</v>
      </c>
      <c r="D63" s="49">
        <v>1299</v>
      </c>
      <c r="E63" s="49">
        <v>2220</v>
      </c>
      <c r="F63" s="51">
        <v>0</v>
      </c>
    </row>
    <row r="64" spans="1:6" ht="15">
      <c r="A64" s="38" t="s">
        <v>54</v>
      </c>
      <c r="B64" s="49">
        <v>3522</v>
      </c>
      <c r="C64" s="49">
        <v>111</v>
      </c>
      <c r="D64" s="49">
        <v>1237</v>
      </c>
      <c r="E64" s="49">
        <v>2174</v>
      </c>
      <c r="F64" s="51">
        <v>0</v>
      </c>
    </row>
    <row r="65" spans="1:6" ht="15">
      <c r="A65" s="38" t="s">
        <v>55</v>
      </c>
      <c r="B65" s="49">
        <v>4365</v>
      </c>
      <c r="C65" s="49">
        <v>388</v>
      </c>
      <c r="D65" s="49">
        <v>1709</v>
      </c>
      <c r="E65" s="49">
        <v>2268</v>
      </c>
      <c r="F65" s="51">
        <v>0</v>
      </c>
    </row>
    <row r="66" spans="1:6" ht="15">
      <c r="A66" s="38" t="s">
        <v>56</v>
      </c>
      <c r="B66" s="49">
        <v>10726</v>
      </c>
      <c r="C66" s="49">
        <v>3280</v>
      </c>
      <c r="D66" s="49">
        <v>5611</v>
      </c>
      <c r="E66" s="49">
        <v>1835</v>
      </c>
      <c r="F66" s="51">
        <v>0</v>
      </c>
    </row>
    <row r="67" spans="1:6" ht="15">
      <c r="A67" s="38" t="s">
        <v>57</v>
      </c>
      <c r="B67" s="49">
        <v>2113</v>
      </c>
      <c r="C67" s="49">
        <v>106</v>
      </c>
      <c r="D67" s="49">
        <v>544</v>
      </c>
      <c r="E67" s="49">
        <v>1463</v>
      </c>
      <c r="F67" s="51">
        <v>0</v>
      </c>
    </row>
    <row r="68" spans="1:6" ht="15">
      <c r="A68" s="38" t="s">
        <v>58</v>
      </c>
      <c r="B68" s="56">
        <v>1494</v>
      </c>
      <c r="C68" s="56">
        <v>68</v>
      </c>
      <c r="D68" s="56">
        <v>655</v>
      </c>
      <c r="E68" s="56">
        <v>771</v>
      </c>
      <c r="F68" s="51">
        <v>0</v>
      </c>
    </row>
    <row r="69" spans="1:6" ht="15">
      <c r="A69" s="48"/>
      <c r="B69" s="57"/>
      <c r="C69" s="57" t="s">
        <v>82</v>
      </c>
      <c r="D69" s="57" t="s">
        <v>82</v>
      </c>
      <c r="E69" s="57"/>
      <c r="F69" s="57"/>
    </row>
    <row r="70" spans="1:6" ht="15">
      <c r="A70" s="38" t="s">
        <v>62</v>
      </c>
      <c r="B70" s="39"/>
      <c r="C70" s="39"/>
      <c r="D70" s="39"/>
      <c r="E70" s="39"/>
      <c r="F70" s="39"/>
    </row>
    <row r="71" spans="1:6" ht="15">
      <c r="A71" s="38"/>
      <c r="B71" s="39"/>
      <c r="C71" s="39"/>
      <c r="D71" s="39"/>
      <c r="E71" s="39"/>
      <c r="F71" s="39"/>
    </row>
    <row r="72" spans="1:6" ht="15">
      <c r="A72" s="52" t="s">
        <v>71</v>
      </c>
      <c r="B72" s="52"/>
      <c r="C72" s="52"/>
      <c r="D72" s="52"/>
      <c r="E72" s="52"/>
      <c r="F72" s="58"/>
    </row>
    <row r="73" spans="1:6" ht="15">
      <c r="A73" s="38"/>
      <c r="B73" s="39"/>
      <c r="C73" s="39"/>
      <c r="D73" s="39"/>
      <c r="E73" s="39"/>
      <c r="F73" s="39"/>
    </row>
    <row r="74" spans="1:6" ht="15">
      <c r="A74" s="38"/>
      <c r="B74" s="39"/>
      <c r="C74" s="39"/>
      <c r="D74" s="39"/>
      <c r="E74" s="39"/>
      <c r="F74" s="39"/>
    </row>
    <row r="75" spans="1:6" ht="15">
      <c r="A75" s="38"/>
      <c r="B75" s="39"/>
      <c r="C75" s="39"/>
      <c r="D75" s="39"/>
      <c r="E75" s="39"/>
      <c r="F75" s="39"/>
    </row>
    <row r="76" spans="1:6" ht="15">
      <c r="A76" s="38"/>
      <c r="B76" s="39"/>
      <c r="C76" s="39"/>
      <c r="D76" s="39"/>
      <c r="E76" s="39"/>
      <c r="F76" s="39"/>
    </row>
    <row r="77" spans="1:6" ht="15">
      <c r="A77" s="38"/>
      <c r="B77" s="39"/>
      <c r="C77" s="39"/>
      <c r="D77" s="39"/>
      <c r="E77" s="39"/>
      <c r="F77" s="39"/>
    </row>
    <row r="78" spans="1:6" ht="15">
      <c r="A78" s="38"/>
      <c r="B78" s="39"/>
      <c r="C78" s="39"/>
      <c r="D78" s="39"/>
      <c r="E78" s="39"/>
      <c r="F78" s="39"/>
    </row>
    <row r="79" spans="1:6" ht="15">
      <c r="A79" s="38"/>
      <c r="B79" s="39"/>
      <c r="C79" s="39"/>
      <c r="D79" s="39"/>
      <c r="E79" s="39"/>
      <c r="F79" s="39"/>
    </row>
    <row r="80" spans="1:6" ht="15">
      <c r="A80" s="38"/>
      <c r="B80" s="39"/>
      <c r="C80" s="39"/>
      <c r="D80" s="39"/>
      <c r="E80" s="39"/>
      <c r="F80" s="39"/>
    </row>
    <row r="81" spans="1:6" ht="15">
      <c r="A81" s="38"/>
      <c r="B81" s="39"/>
      <c r="C81" s="39"/>
      <c r="D81" s="39"/>
      <c r="E81" s="39"/>
      <c r="F81" s="39"/>
    </row>
    <row r="82" spans="1:6" ht="15">
      <c r="A82" s="38"/>
      <c r="B82" s="39"/>
      <c r="C82" s="39"/>
      <c r="D82" s="39"/>
      <c r="E82" s="39"/>
      <c r="F82" s="39"/>
    </row>
    <row r="83" spans="1:6" ht="15">
      <c r="A83" s="38"/>
      <c r="B83" s="39"/>
      <c r="C83" s="39"/>
      <c r="D83" s="39"/>
      <c r="E83" s="39"/>
      <c r="F83" s="39"/>
    </row>
    <row r="84" spans="1:6" ht="15">
      <c r="A84" s="38"/>
      <c r="B84" s="39"/>
      <c r="C84" s="39"/>
      <c r="D84" s="39"/>
      <c r="E84" s="39"/>
      <c r="F84" s="39"/>
    </row>
    <row r="85" spans="1:6" ht="15">
      <c r="A85" s="38"/>
      <c r="B85" s="39"/>
      <c r="C85" s="39"/>
      <c r="D85" s="39"/>
      <c r="E85" s="39"/>
      <c r="F85" s="39"/>
    </row>
    <row r="86" spans="1:6" ht="15">
      <c r="A86" s="38"/>
      <c r="B86" s="39"/>
      <c r="C86" s="39"/>
      <c r="D86" s="39"/>
      <c r="E86" s="39"/>
      <c r="F86" s="39"/>
    </row>
    <row r="87" spans="1:6" ht="15">
      <c r="A87" s="38"/>
      <c r="B87" s="39"/>
      <c r="C87" s="39"/>
      <c r="D87" s="39"/>
      <c r="E87" s="39"/>
      <c r="F87" s="39"/>
    </row>
    <row r="88" spans="1:6" ht="15">
      <c r="A88" s="38"/>
      <c r="B88" s="39"/>
      <c r="C88" s="39"/>
      <c r="D88" s="39"/>
      <c r="E88" s="39"/>
      <c r="F88" s="39"/>
    </row>
    <row r="89" spans="1:6" ht="15">
      <c r="A89" s="38"/>
      <c r="B89" s="39"/>
      <c r="C89" s="39"/>
      <c r="D89" s="39"/>
      <c r="E89" s="39"/>
      <c r="F89" s="39"/>
    </row>
    <row r="90" spans="1:6" ht="15">
      <c r="A90" s="38"/>
      <c r="B90" s="39"/>
      <c r="C90" s="39"/>
      <c r="D90" s="39"/>
      <c r="E90" s="39"/>
      <c r="F90" s="39"/>
    </row>
    <row r="91" spans="1:6" ht="15">
      <c r="A91" s="38"/>
      <c r="B91" s="39"/>
      <c r="C91" s="39"/>
      <c r="D91" s="39"/>
      <c r="E91" s="39"/>
      <c r="F91" s="39"/>
    </row>
    <row r="92" spans="1:6" ht="15">
      <c r="A92" s="38"/>
      <c r="B92" s="39"/>
      <c r="C92" s="39"/>
      <c r="D92" s="39"/>
      <c r="E92" s="39"/>
      <c r="F92" s="39"/>
    </row>
    <row r="93" spans="1:6" ht="15">
      <c r="A93" s="38"/>
      <c r="B93" s="39"/>
      <c r="C93" s="39"/>
      <c r="D93" s="39"/>
      <c r="E93" s="39"/>
      <c r="F93" s="39"/>
    </row>
    <row r="94" spans="1:6" ht="15">
      <c r="A94" s="38"/>
      <c r="B94" s="39"/>
      <c r="C94" s="39"/>
      <c r="D94" s="39"/>
      <c r="E94" s="39"/>
      <c r="F94" s="39"/>
    </row>
    <row r="95" spans="1:6" ht="15">
      <c r="A95" s="38"/>
      <c r="B95" s="39"/>
      <c r="C95" s="39"/>
      <c r="D95" s="39"/>
      <c r="E95" s="39"/>
      <c r="F95" s="39"/>
    </row>
    <row r="96" spans="1:6" ht="15">
      <c r="A96" s="38"/>
      <c r="B96" s="39"/>
      <c r="C96" s="39"/>
      <c r="D96" s="39"/>
      <c r="E96" s="39"/>
      <c r="F96" s="39"/>
    </row>
    <row r="97" spans="1:6" ht="15">
      <c r="A97" s="38"/>
      <c r="B97" s="39"/>
      <c r="C97" s="39"/>
      <c r="D97" s="39"/>
      <c r="E97" s="39"/>
      <c r="F97" s="39"/>
    </row>
    <row r="98" spans="1:6" ht="15">
      <c r="A98" s="38"/>
      <c r="B98" s="38"/>
      <c r="C98" s="38"/>
      <c r="D98" s="38"/>
      <c r="E98" s="38"/>
      <c r="F98" s="38"/>
    </row>
    <row r="99" spans="1:6" ht="15">
      <c r="A99" s="38"/>
      <c r="B99" s="38"/>
      <c r="C99" s="38"/>
      <c r="D99" s="38"/>
      <c r="E99" s="38"/>
      <c r="F99" s="38"/>
    </row>
    <row r="100" spans="1:6" ht="15">
      <c r="A100" s="38"/>
      <c r="B100" s="38"/>
      <c r="C100" s="38"/>
      <c r="D100" s="38"/>
      <c r="E100" s="38"/>
      <c r="F100" s="38"/>
    </row>
    <row r="101" spans="1:6" ht="15">
      <c r="A101" s="38"/>
      <c r="B101" s="38"/>
      <c r="C101" s="38"/>
      <c r="D101" s="38"/>
      <c r="E101" s="38"/>
      <c r="F101" s="38"/>
    </row>
    <row r="102" spans="1:6" ht="15">
      <c r="A102" s="38"/>
      <c r="B102" s="38"/>
      <c r="C102" s="38"/>
      <c r="D102" s="38"/>
      <c r="E102" s="38"/>
      <c r="F102" s="38"/>
    </row>
    <row r="103" spans="1:6" ht="15">
      <c r="A103" s="38"/>
      <c r="B103" s="38"/>
      <c r="C103" s="38"/>
      <c r="D103" s="38"/>
      <c r="E103" s="38"/>
      <c r="F103" s="38"/>
    </row>
    <row r="104" spans="1:6" ht="15">
      <c r="A104" s="38"/>
      <c r="B104" s="38"/>
      <c r="C104" s="38"/>
      <c r="D104" s="38"/>
      <c r="E104" s="38"/>
      <c r="F104" s="38"/>
    </row>
    <row r="105" spans="1:6" ht="15">
      <c r="A105" s="38"/>
      <c r="B105" s="38"/>
      <c r="C105" s="38"/>
      <c r="D105" s="38"/>
      <c r="E105" s="38"/>
      <c r="F105" s="38"/>
    </row>
    <row r="106" spans="1:6" ht="15">
      <c r="A106" s="38"/>
      <c r="B106" s="38"/>
      <c r="C106" s="38"/>
      <c r="D106" s="38"/>
      <c r="E106" s="38"/>
      <c r="F106" s="38"/>
    </row>
    <row r="107" spans="1:6" ht="15">
      <c r="A107" s="38"/>
      <c r="B107" s="38"/>
      <c r="C107" s="38"/>
      <c r="D107" s="38"/>
      <c r="E107" s="38"/>
      <c r="F107" s="38"/>
    </row>
    <row r="108" spans="1:6" ht="15">
      <c r="A108" s="38"/>
      <c r="B108" s="38"/>
      <c r="C108" s="38"/>
      <c r="D108" s="38"/>
      <c r="E108" s="38"/>
      <c r="F108" s="38"/>
    </row>
    <row r="109" spans="1:6" ht="15">
      <c r="A109" s="38"/>
      <c r="B109" s="38"/>
      <c r="C109" s="38"/>
      <c r="D109" s="38"/>
      <c r="E109" s="38"/>
      <c r="F109" s="38"/>
    </row>
    <row r="110" spans="1:6" ht="15">
      <c r="A110" s="38"/>
      <c r="B110" s="38"/>
      <c r="C110" s="38"/>
      <c r="D110" s="38"/>
      <c r="E110" s="38"/>
      <c r="F110" s="38"/>
    </row>
    <row r="111" spans="1:6" ht="15">
      <c r="A111" s="38"/>
      <c r="B111" s="38"/>
      <c r="C111" s="38"/>
      <c r="D111" s="38"/>
      <c r="E111" s="38"/>
      <c r="F111" s="38"/>
    </row>
    <row r="112" spans="1:6" ht="15">
      <c r="A112" s="38"/>
      <c r="B112" s="38"/>
      <c r="C112" s="38"/>
      <c r="D112" s="38"/>
      <c r="E112" s="38"/>
      <c r="F112" s="38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mj1659</dc:creator>
  <cp:keywords/>
  <dc:description/>
  <cp:lastModifiedBy>Charbonneau, Michele</cp:lastModifiedBy>
  <cp:lastPrinted>2017-01-05T18:45:46Z</cp:lastPrinted>
  <dcterms:created xsi:type="dcterms:W3CDTF">2012-12-04T19:20:17Z</dcterms:created>
  <dcterms:modified xsi:type="dcterms:W3CDTF">2021-06-03T20:26:23Z</dcterms:modified>
  <cp:category/>
  <cp:version/>
  <cp:contentType/>
  <cp:contentStatus/>
</cp:coreProperties>
</file>