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</sheets>
  <definedNames>
    <definedName name="_xlnm.Print_Area" localSheetId="8">'2011'!$A$1:$H$61</definedName>
    <definedName name="_xlnm.Print_Area" localSheetId="7">'2012'!$A$1:$H$59</definedName>
    <definedName name="_xlnm.Print_Area" localSheetId="5">'2014'!$A$1:$H$59</definedName>
    <definedName name="_xlnm.Print_Area" localSheetId="4">'2015'!$A$1:$H$48</definedName>
    <definedName name="_xlnm.Print_Area" localSheetId="3">'2016'!$A$1:$H$49</definedName>
    <definedName name="_xlnm.Print_Area" localSheetId="2">'2017'!$A$1:$H$53</definedName>
    <definedName name="_xlnm.Print_Area" localSheetId="1">'2018'!$A$1:$H$55</definedName>
    <definedName name="_xlnm.Print_Area" localSheetId="0">'2019'!$A$1:$H$57</definedName>
  </definedNames>
  <calcPr fullCalcOnLoad="1"/>
</workbook>
</file>

<file path=xl/sharedStrings.xml><?xml version="1.0" encoding="utf-8"?>
<sst xmlns="http://schemas.openxmlformats.org/spreadsheetml/2006/main" count="558" uniqueCount="112">
  <si>
    <t>Total</t>
  </si>
  <si>
    <t>Assets</t>
  </si>
  <si>
    <t>Liabilities and Equity</t>
  </si>
  <si>
    <t>Liabilities</t>
  </si>
  <si>
    <t>Condition of Licensed Lenders</t>
  </si>
  <si>
    <t xml:space="preserve">  AmeriCredit Consumer Loan Company, Inc.</t>
  </si>
  <si>
    <t xml:space="preserve">  JCB International Credit Card Co., Ltd.</t>
  </si>
  <si>
    <t xml:space="preserve">  New City Funding Corporation</t>
  </si>
  <si>
    <t xml:space="preserve">  Omni Financial of New York, Inc.</t>
  </si>
  <si>
    <t xml:space="preserve">  Retail Charge Financial Services Corp.</t>
  </si>
  <si>
    <t xml:space="preserve">  Santander Consumer USA Inc.</t>
  </si>
  <si>
    <t>Assets Applicable to New York Business</t>
  </si>
  <si>
    <t xml:space="preserve">  Stones Funding LLC</t>
  </si>
  <si>
    <t xml:space="preserve">  Sunrise Capital Management, Inc.</t>
  </si>
  <si>
    <t xml:space="preserve">  TMG Financial Services, Inc.</t>
  </si>
  <si>
    <t>NOTE: Detail may not add to totals due to rounding.</t>
  </si>
  <si>
    <t>1  This amount includes cash physically in possession of the bank (cash and coins) and amounts owed to the bank from other banks.</t>
  </si>
  <si>
    <t>(thousands)</t>
  </si>
  <si>
    <t xml:space="preserve">  Car Financial Capital LLC U/A/N CarFinance.com</t>
  </si>
  <si>
    <t xml:space="preserve">  Mariner Finance, LLC</t>
  </si>
  <si>
    <t>Licensed Lenders</t>
  </si>
  <si>
    <t>New York State — 2015</t>
  </si>
  <si>
    <t xml:space="preserve">  OneMain Financial, Inc./OneMain Financial Group, LLC</t>
  </si>
  <si>
    <t xml:space="preserve">  Springleaf Financial Services of New York, Inc.</t>
  </si>
  <si>
    <t xml:space="preserve">  CarFinance Capital LLC U/A/N CarFinance.com</t>
  </si>
  <si>
    <t>Total Assets</t>
  </si>
  <si>
    <t>Loans and Leases Net</t>
  </si>
  <si>
    <r>
      <t>Cash and Due From Banks</t>
    </r>
    <r>
      <rPr>
        <vertAlign val="superscript"/>
        <sz val="11"/>
        <rFont val="Arial"/>
        <family val="2"/>
      </rPr>
      <t>1</t>
    </r>
  </si>
  <si>
    <t>Furniture, Fixtures, and Equipment</t>
  </si>
  <si>
    <t>Other Assets</t>
  </si>
  <si>
    <t>Total Assets Not Applicable 
to New York Business</t>
  </si>
  <si>
    <t>Total 
Liabilities</t>
  </si>
  <si>
    <t>Other 
Borrowed 
Money</t>
  </si>
  <si>
    <t>All Other 
Liabilities</t>
  </si>
  <si>
    <t>Valuation Reserves</t>
  </si>
  <si>
    <t>Capital Stock Surplus</t>
  </si>
  <si>
    <t>Total 
Liabilities and Capital</t>
  </si>
  <si>
    <t>New York State — 2014</t>
  </si>
  <si>
    <t xml:space="preserve">  Advantage Funding Commercial Capital Corporation</t>
  </si>
  <si>
    <t xml:space="preserve">  AmeriCredit Financial Services, Inc.</t>
  </si>
  <si>
    <t xml:space="preserve">  Beneficial New York Inc.</t>
  </si>
  <si>
    <t xml:space="preserve">  Capital Financial Services, Inc.</t>
  </si>
  <si>
    <t xml:space="preserve">  Household Finance Corporation III</t>
  </si>
  <si>
    <t xml:space="preserve">  Mercedes-Benz Financial Services USA LLC</t>
  </si>
  <si>
    <t xml:space="preserve">  OneMain Financial, Inc.</t>
  </si>
  <si>
    <t xml:space="preserve">  Springleaf Financial Services of New York</t>
  </si>
  <si>
    <t>New York State — 2012</t>
  </si>
  <si>
    <t xml:space="preserve">  CitiFinancial, Inc.</t>
  </si>
  <si>
    <t>New York State — 2011</t>
  </si>
  <si>
    <t>Total Licensed Lenders</t>
  </si>
  <si>
    <t xml:space="preserve">  Car Financial Capital LLC</t>
  </si>
  <si>
    <t xml:space="preserve">  FirstAgain LLC</t>
  </si>
  <si>
    <t>NA</t>
  </si>
  <si>
    <t>NA  Not available.</t>
  </si>
  <si>
    <t>New York State — 2013</t>
  </si>
  <si>
    <t>AmeriCredit Consumer Loan Company, Inc.</t>
  </si>
  <si>
    <t>AmeriCredit Financial Services, Inc.</t>
  </si>
  <si>
    <t>Beneficial New York Inc.</t>
  </si>
  <si>
    <t>Capital Financial Services, Inc.</t>
  </si>
  <si>
    <t>CarFinance Capital LLC U/A/N CarFinance.com</t>
  </si>
  <si>
    <t>CitiFinancial, Inc.</t>
  </si>
  <si>
    <t>Household Finance Corporation III</t>
  </si>
  <si>
    <t>JCB International Credit Card Co., Ltd.</t>
  </si>
  <si>
    <t>Mariner Finance, LLC</t>
  </si>
  <si>
    <t>Mercedes‐Benz Financial Services USA LLC</t>
  </si>
  <si>
    <t>New City Funding Corporation</t>
  </si>
  <si>
    <t>Omni Financial of New York, Inc.</t>
  </si>
  <si>
    <t>OneMain Financial, Inc.</t>
  </si>
  <si>
    <t>Retail Charge Financial Services Corp.</t>
  </si>
  <si>
    <t>Santander Consumer USA Inc.</t>
  </si>
  <si>
    <t>Springleaf Financial Services of New York, Inc.</t>
  </si>
  <si>
    <t>Stones Funding LLC</t>
  </si>
  <si>
    <t>Sunrise Capital Management, Inc.</t>
  </si>
  <si>
    <t>TMG Financial Services, Inc.</t>
  </si>
  <si>
    <t>New York State — 2016</t>
  </si>
  <si>
    <r>
      <rPr>
        <sz val="11"/>
        <rFont val="Arial"/>
        <family val="2"/>
      </rPr>
      <t>AmeriCredit Consumer Loan Company,
Inc.</t>
    </r>
  </si>
  <si>
    <r>
      <rPr>
        <sz val="11"/>
        <rFont val="Arial"/>
        <family val="2"/>
      </rPr>
      <t>OneMain Financial, Inc./OneMain
Financial Group, LLC</t>
    </r>
  </si>
  <si>
    <t>Springleaf Consumer Loan, Inc.</t>
  </si>
  <si>
    <r>
      <rPr>
        <sz val="11"/>
        <rFont val="Arial"/>
        <family val="2"/>
      </rPr>
      <t>OneMain Financial, Inc./OneMain Financial
Group, LLC</t>
    </r>
  </si>
  <si>
    <t>New York State — 2017</t>
  </si>
  <si>
    <r>
      <rPr>
        <sz val="11"/>
        <rFont val="Arial"/>
        <family val="2"/>
      </rPr>
      <t>AmeriCredit Consumer Loan
Company, Inc.</t>
    </r>
  </si>
  <si>
    <t>Grameen America, Inc.</t>
  </si>
  <si>
    <t>LendingClub Corporation</t>
  </si>
  <si>
    <t>OneMain Consumer Loan, Inc.</t>
  </si>
  <si>
    <t>OneMain Financial Group, LLC</t>
  </si>
  <si>
    <t>OneMain Financial of New York Inc.</t>
  </si>
  <si>
    <r>
      <rPr>
        <sz val="11"/>
        <rFont val="Arial"/>
        <family val="2"/>
      </rPr>
      <t>OneMain Financial of New York
Inc.</t>
    </r>
  </si>
  <si>
    <r>
      <rPr>
        <sz val="11"/>
        <rFont val="Arial"/>
        <family val="2"/>
      </rPr>
      <t>Retail Charge Financial Services
Corp.</t>
    </r>
  </si>
  <si>
    <t>Kashable LLC</t>
  </si>
  <si>
    <t>Yamaha Motor Finance Corporation, U.S.A.</t>
  </si>
  <si>
    <r>
      <rPr>
        <sz val="11"/>
        <rFont val="Arial"/>
        <family val="2"/>
      </rPr>
      <t>Sunrise Capital Management,
Inc.</t>
    </r>
  </si>
  <si>
    <t>a</t>
  </si>
  <si>
    <t>a  Surrender date: February 8, 2019.</t>
  </si>
  <si>
    <t>New York State — 2018</t>
  </si>
  <si>
    <t>Flagship Credit Acceptance LLC</t>
  </si>
  <si>
    <t>Fundation Group LLC</t>
  </si>
  <si>
    <t>Omni Financial of Nevada, Inc.</t>
  </si>
  <si>
    <t>Scratch Financial, Inc.</t>
  </si>
  <si>
    <t>Square Capital LLC</t>
  </si>
  <si>
    <t>Westlake Direct, LLC</t>
  </si>
  <si>
    <t>Retained Earnings</t>
  </si>
  <si>
    <t>Total Capital</t>
  </si>
  <si>
    <t>New York State — 2019</t>
  </si>
  <si>
    <t>SOURCE: New York State Department of Financial Services, 2019 Department of Financial Services Annual Report; https://www.dfs.ny.gov/reports_and_publications/dfs_annual_reports (last viewed September 14, 2020).</t>
  </si>
  <si>
    <t>SOURCE: New York State Department of Financial Services, 2018 Department of Financial Services Annual Report; https://www.dfs.ny.gov/reports_and_publications/dfs_annual_reports (last viewed September 14, 2020).</t>
  </si>
  <si>
    <t>SOURCE: New York State Department of Financial Services, 2017 Department of Financial Services Annual Report; https://www.dfs.ny.gov/reports_and_publications/dfs_annual_reports (last viewed September 14, 2020).</t>
  </si>
  <si>
    <t>SOURCE: New York State Department of Financial Services, 2016 Department of Financial Services Annual Report; https://www.dfs.ny.gov/reports_and_publications/dfs_annual_reports (last viewed September 14, 2020).</t>
  </si>
  <si>
    <t>SOURCE: New York State Department of Financial Services, 2015 Department of Financial Services Annual Report; https://www.dfs.ny.gov/reports_and_publications/dfs_annual_reports (last viewed July 22, 2016).</t>
  </si>
  <si>
    <t>SOURCE: New York State Department of Financial Services, 2014 Department of Financial Services Annual Report; https://www.dfs.ny.gov/reports_and_publications/dfs_annual_reports (last viewed August 11, 2015).</t>
  </si>
  <si>
    <t>SOURCE: New York State Department of Financial Services, 2013 Department of Financial Services Annual Report; https://www.dfs.ny.gov/reports_and_publications/dfs_annual_reports (last viewed September 14, 2020).</t>
  </si>
  <si>
    <t>SOURCE: New York State Department of Financial Services, 2012 Department of Financial Services Annual Report; https://www.dfs.ny.gov/reports_and_publications/dfs_annual_reports (last viewed May 22, 2014).</t>
  </si>
  <si>
    <t>SOURCE: New York State Department of Financial Services, 2011 Department of Financial Services Annual Report; https://www.dfs.ny.gov/reports_and_publications/dfs_annual_reports (last viewed January 23, 2013).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</si>
</sst>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_);[Red]\(&quot;$&quot;#,##0.0\)"/>
    <numFmt numFmtId="166" formatCode="0.0"/>
    <numFmt numFmtId="167" formatCode="0.0%"/>
    <numFmt numFmtId="168" formatCode="&quot;$&quot;#,##0.0"/>
    <numFmt numFmtId="169" formatCode="&quot;$&quot;#,##0.00"/>
    <numFmt numFmtId="170" formatCode="&quot;$&quot;#,##0"/>
    <numFmt numFmtId="171" formatCode="[$-409]dddd\,\ mmmm\ d\,\ yyyy"/>
    <numFmt numFmtId="172" formatCode="[$-409]h:mm:ss\ AM/PM"/>
  </numFmts>
  <fonts count="49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u val="single"/>
      <sz val="12"/>
      <color indexed="12"/>
      <name val="Rockwel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2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3" fontId="4" fillId="2" borderId="0" xfId="0" applyNumberFormat="1" applyFont="1" applyAlignment="1">
      <alignment/>
    </xf>
    <xf numFmtId="170" fontId="5" fillId="2" borderId="0" xfId="0" applyNumberFormat="1" applyFont="1" applyAlignment="1" applyProtection="1">
      <alignment/>
      <protection locked="0"/>
    </xf>
    <xf numFmtId="170" fontId="6" fillId="2" borderId="0" xfId="0" applyNumberFormat="1" applyFont="1" applyAlignment="1" applyProtection="1">
      <alignment/>
      <protection locked="0"/>
    </xf>
    <xf numFmtId="170" fontId="47" fillId="2" borderId="0" xfId="0" applyNumberFormat="1" applyFont="1" applyAlignment="1">
      <alignment/>
    </xf>
    <xf numFmtId="170" fontId="6" fillId="2" borderId="0" xfId="0" applyNumberFormat="1" applyFont="1" applyAlignment="1">
      <alignment/>
    </xf>
    <xf numFmtId="170" fontId="6" fillId="2" borderId="0" xfId="0" applyNumberFormat="1" applyFont="1" applyBorder="1" applyAlignment="1">
      <alignment/>
    </xf>
    <xf numFmtId="170" fontId="6" fillId="2" borderId="10" xfId="0" applyNumberFormat="1" applyFont="1" applyBorder="1" applyAlignment="1">
      <alignment/>
    </xf>
    <xf numFmtId="170" fontId="6" fillId="2" borderId="0" xfId="0" applyNumberFormat="1" applyFont="1" applyBorder="1" applyAlignment="1">
      <alignment horizontal="center"/>
    </xf>
    <xf numFmtId="170" fontId="6" fillId="2" borderId="0" xfId="0" applyNumberFormat="1" applyFont="1" applyAlignment="1">
      <alignment horizontal="right"/>
    </xf>
    <xf numFmtId="170" fontId="6" fillId="2" borderId="11" xfId="0" applyNumberFormat="1" applyFont="1" applyBorder="1" applyAlignment="1" applyProtection="1">
      <alignment/>
      <protection locked="0"/>
    </xf>
    <xf numFmtId="170" fontId="6" fillId="2" borderId="11" xfId="0" applyNumberFormat="1" applyFont="1" applyBorder="1" applyAlignment="1" applyProtection="1">
      <alignment horizontal="right"/>
      <protection locked="0"/>
    </xf>
    <xf numFmtId="170" fontId="6" fillId="2" borderId="12" xfId="0" applyNumberFormat="1" applyFont="1" applyBorder="1" applyAlignment="1" applyProtection="1">
      <alignment horizontal="right"/>
      <protection locked="0"/>
    </xf>
    <xf numFmtId="170" fontId="6" fillId="34" borderId="0" xfId="0" applyNumberFormat="1" applyFont="1" applyFill="1" applyAlignment="1" applyProtection="1" quotePrefix="1">
      <alignment horizontal="right"/>
      <protection locked="0"/>
    </xf>
    <xf numFmtId="170" fontId="6" fillId="2" borderId="0" xfId="0" applyNumberFormat="1" applyFont="1" applyAlignment="1" quotePrefix="1">
      <alignment horizontal="right"/>
    </xf>
    <xf numFmtId="170" fontId="6" fillId="34" borderId="0" xfId="0" applyNumberFormat="1" applyFont="1" applyFill="1" applyAlignment="1" quotePrefix="1">
      <alignment horizontal="right"/>
    </xf>
    <xf numFmtId="170" fontId="6" fillId="0" borderId="0" xfId="0" applyNumberFormat="1" applyFont="1" applyFill="1" applyAlignment="1" quotePrefix="1">
      <alignment horizontal="right"/>
    </xf>
    <xf numFmtId="170" fontId="6" fillId="34" borderId="0" xfId="0" applyNumberFormat="1" applyFont="1" applyFill="1" applyAlignment="1">
      <alignment horizontal="right"/>
    </xf>
    <xf numFmtId="170" fontId="6" fillId="34" borderId="0" xfId="56" applyNumberFormat="1" applyFont="1" applyFill="1" applyAlignment="1">
      <alignment/>
      <protection/>
    </xf>
    <xf numFmtId="170" fontId="6" fillId="2" borderId="0" xfId="0" applyNumberFormat="1" applyFont="1" applyAlignment="1">
      <alignment/>
    </xf>
    <xf numFmtId="170" fontId="6" fillId="34" borderId="0" xfId="56" applyNumberFormat="1" applyFont="1" applyFill="1" applyAlignment="1">
      <alignment horizontal="right"/>
      <protection/>
    </xf>
    <xf numFmtId="170" fontId="6" fillId="0" borderId="0" xfId="56" applyNumberFormat="1" applyFont="1" applyAlignment="1">
      <alignment/>
      <protection/>
    </xf>
    <xf numFmtId="170" fontId="6" fillId="2" borderId="10" xfId="0" applyNumberFormat="1" applyFont="1" applyBorder="1" applyAlignment="1">
      <alignment horizontal="center"/>
    </xf>
    <xf numFmtId="170" fontId="6" fillId="2" borderId="0" xfId="0" applyNumberFormat="1" applyFont="1" applyBorder="1" applyAlignment="1" applyProtection="1" quotePrefix="1">
      <alignment horizontal="right"/>
      <protection locked="0"/>
    </xf>
    <xf numFmtId="170" fontId="6" fillId="34" borderId="0" xfId="0" applyNumberFormat="1" applyFont="1" applyFill="1" applyBorder="1" applyAlignment="1">
      <alignment/>
    </xf>
    <xf numFmtId="170" fontId="6" fillId="34" borderId="0" xfId="0" applyNumberFormat="1" applyFont="1" applyFill="1" applyBorder="1" applyAlignment="1">
      <alignment/>
    </xf>
    <xf numFmtId="170" fontId="6" fillId="2" borderId="0" xfId="0" applyNumberFormat="1" applyFont="1" applyBorder="1" applyAlignment="1" quotePrefix="1">
      <alignment horizontal="right"/>
    </xf>
    <xf numFmtId="170" fontId="6" fillId="2" borderId="13" xfId="0" applyNumberFormat="1" applyFont="1" applyBorder="1" applyAlignment="1">
      <alignment/>
    </xf>
    <xf numFmtId="170" fontId="8" fillId="2" borderId="0" xfId="0" applyNumberFormat="1" applyFont="1" applyAlignment="1" applyProtection="1">
      <alignment/>
      <protection locked="0"/>
    </xf>
    <xf numFmtId="170" fontId="6" fillId="2" borderId="10" xfId="0" applyNumberFormat="1" applyFont="1" applyBorder="1" applyAlignment="1">
      <alignment/>
    </xf>
    <xf numFmtId="170" fontId="6" fillId="2" borderId="11" xfId="0" applyNumberFormat="1" applyFont="1" applyBorder="1" applyAlignment="1" applyProtection="1">
      <alignment horizontal="right" wrapText="1"/>
      <protection locked="0"/>
    </xf>
    <xf numFmtId="170" fontId="6" fillId="0" borderId="11" xfId="0" applyNumberFormat="1" applyFont="1" applyFill="1" applyBorder="1" applyAlignment="1" applyProtection="1">
      <alignment horizontal="right" wrapText="1"/>
      <protection locked="0"/>
    </xf>
    <xf numFmtId="170" fontId="6" fillId="2" borderId="11" xfId="0" applyNumberFormat="1" applyFont="1" applyBorder="1" applyAlignment="1" applyProtection="1" quotePrefix="1">
      <alignment horizontal="right" wrapText="1"/>
      <protection locked="0"/>
    </xf>
    <xf numFmtId="170" fontId="6" fillId="2" borderId="12" xfId="0" applyNumberFormat="1" applyFont="1" applyBorder="1" applyAlignment="1">
      <alignment horizontal="right" wrapText="1"/>
    </xf>
    <xf numFmtId="0" fontId="6" fillId="2" borderId="0" xfId="0" applyNumberFormat="1" applyFont="1" applyAlignment="1">
      <alignment/>
    </xf>
    <xf numFmtId="170" fontId="6" fillId="0" borderId="0" xfId="0" applyNumberFormat="1" applyFont="1" applyFill="1" applyBorder="1" applyAlignment="1">
      <alignment horizontal="left" indent="1"/>
    </xf>
    <xf numFmtId="170" fontId="48" fillId="0" borderId="0" xfId="0" applyNumberFormat="1" applyFont="1" applyFill="1" applyBorder="1" applyAlignment="1">
      <alignment shrinkToFit="1"/>
    </xf>
    <xf numFmtId="0" fontId="0" fillId="2" borderId="10" xfId="0" applyNumberFormat="1" applyBorder="1" applyAlignment="1">
      <alignment/>
    </xf>
    <xf numFmtId="170" fontId="48" fillId="0" borderId="0" xfId="0" applyNumberFormat="1" applyFont="1" applyFill="1" applyBorder="1" applyAlignment="1">
      <alignment horizontal="left" indent="1"/>
    </xf>
    <xf numFmtId="170" fontId="48" fillId="0" borderId="0" xfId="0" applyNumberFormat="1" applyFont="1" applyFill="1" applyBorder="1" applyAlignment="1">
      <alignment horizontal="left" vertical="top" indent="1"/>
    </xf>
    <xf numFmtId="170" fontId="6" fillId="0" borderId="0" xfId="0" applyNumberFormat="1" applyFont="1" applyFill="1" applyBorder="1" applyAlignment="1">
      <alignment horizontal="left" vertical="top" indent="1"/>
    </xf>
    <xf numFmtId="170" fontId="48" fillId="0" borderId="0" xfId="0" applyNumberFormat="1" applyFont="1" applyFill="1" applyBorder="1" applyAlignment="1">
      <alignment vertical="top" shrinkToFit="1"/>
    </xf>
    <xf numFmtId="170" fontId="6" fillId="2" borderId="14" xfId="0" applyNumberFormat="1" applyFont="1" applyBorder="1" applyAlignment="1">
      <alignment horizontal="center"/>
    </xf>
    <xf numFmtId="170" fontId="6" fillId="2" borderId="10" xfId="0" applyNumberFormat="1" applyFont="1" applyBorder="1" applyAlignment="1" applyProtection="1">
      <alignment horizontal="right" wrapText="1"/>
      <protection locked="0"/>
    </xf>
    <xf numFmtId="170" fontId="6" fillId="2" borderId="12" xfId="0" applyNumberFormat="1" applyFont="1" applyBorder="1" applyAlignment="1" applyProtection="1">
      <alignment horizontal="right" wrapText="1"/>
      <protection locked="0"/>
    </xf>
    <xf numFmtId="0" fontId="39" fillId="2" borderId="0" xfId="52" applyNumberForma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g-1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1">
      <selection activeCell="A1" sqref="A1"/>
    </sheetView>
  </sheetViews>
  <sheetFormatPr defaultColWidth="12.77734375" defaultRowHeight="15.75"/>
  <cols>
    <col min="1" max="1" width="42.77734375" style="0" customWidth="1"/>
  </cols>
  <sheetData>
    <row r="1" spans="1:8" ht="20.25">
      <c r="A1" s="30" t="s">
        <v>4</v>
      </c>
      <c r="B1" s="4"/>
      <c r="C1" s="4"/>
      <c r="D1" s="5"/>
      <c r="E1" s="6"/>
      <c r="F1" s="5"/>
      <c r="G1" s="5"/>
      <c r="H1" s="5"/>
    </row>
    <row r="2" spans="1:8" ht="20.25">
      <c r="A2" s="30" t="s">
        <v>102</v>
      </c>
      <c r="B2" s="4"/>
      <c r="C2" s="4"/>
      <c r="D2" s="5"/>
      <c r="E2" s="7"/>
      <c r="F2" s="5"/>
      <c r="G2" s="5"/>
      <c r="H2" s="5"/>
    </row>
    <row r="3" spans="1:8" ht="20.25">
      <c r="A3" s="30" t="s">
        <v>17</v>
      </c>
      <c r="B3" s="4"/>
      <c r="C3" s="4"/>
      <c r="D3" s="5"/>
      <c r="E3" s="7"/>
      <c r="F3" s="5"/>
      <c r="G3" s="5"/>
      <c r="H3" s="5"/>
    </row>
    <row r="4" spans="1:8" ht="15.75">
      <c r="A4" s="8"/>
      <c r="B4" s="8"/>
      <c r="C4" s="8"/>
      <c r="D4" s="8"/>
      <c r="E4" s="8"/>
      <c r="F4" s="8"/>
      <c r="G4" s="8"/>
      <c r="H4" s="8"/>
    </row>
    <row r="5" spans="1:8" ht="15.75">
      <c r="A5" s="9"/>
      <c r="B5" s="44" t="s">
        <v>1</v>
      </c>
      <c r="C5" s="44"/>
      <c r="D5" s="44"/>
      <c r="E5" s="44"/>
      <c r="F5" s="44"/>
      <c r="G5" s="44"/>
      <c r="H5" s="44"/>
    </row>
    <row r="6" spans="1:8" ht="15.75">
      <c r="A6" s="8"/>
      <c r="B6" s="10"/>
      <c r="C6" s="44" t="s">
        <v>11</v>
      </c>
      <c r="D6" s="44"/>
      <c r="E6" s="44"/>
      <c r="F6" s="44"/>
      <c r="G6" s="44"/>
      <c r="H6" s="45" t="s">
        <v>30</v>
      </c>
    </row>
    <row r="7" spans="1:8" ht="43.5">
      <c r="A7" s="12" t="s">
        <v>20</v>
      </c>
      <c r="B7" s="13" t="s">
        <v>25</v>
      </c>
      <c r="C7" s="14" t="s">
        <v>0</v>
      </c>
      <c r="D7" s="32" t="s">
        <v>26</v>
      </c>
      <c r="E7" s="33" t="s">
        <v>27</v>
      </c>
      <c r="F7" s="34" t="s">
        <v>28</v>
      </c>
      <c r="G7" s="32" t="s">
        <v>29</v>
      </c>
      <c r="H7" s="46"/>
    </row>
    <row r="8" spans="1:8" ht="15.75">
      <c r="A8" s="7"/>
      <c r="B8" s="15"/>
      <c r="C8" s="16"/>
      <c r="D8" s="17"/>
      <c r="E8" s="16"/>
      <c r="F8" s="18"/>
      <c r="G8" s="16"/>
      <c r="H8" s="15"/>
    </row>
    <row r="9" spans="1:8" ht="15.75">
      <c r="A9" s="5" t="s">
        <v>0</v>
      </c>
      <c r="B9" s="7">
        <f>SUM(B10:B27)</f>
        <v>66710725</v>
      </c>
      <c r="C9" s="7">
        <v>1659086</v>
      </c>
      <c r="D9" s="7">
        <v>1628630</v>
      </c>
      <c r="E9" s="7">
        <f>SUM(E10:E27)</f>
        <v>7868</v>
      </c>
      <c r="F9" s="7">
        <f>SUM(F10:F27)</f>
        <v>1759</v>
      </c>
      <c r="G9" s="7">
        <v>20828</v>
      </c>
      <c r="H9" s="7">
        <v>65051639</v>
      </c>
    </row>
    <row r="10" spans="1:8" ht="15.75">
      <c r="A10" s="37" t="s">
        <v>55</v>
      </c>
      <c r="B10" s="7">
        <f>+C10+H10</f>
        <v>1191</v>
      </c>
      <c r="C10" s="7">
        <v>231</v>
      </c>
      <c r="D10" s="38">
        <v>6</v>
      </c>
      <c r="E10" s="38">
        <v>20</v>
      </c>
      <c r="F10" s="38">
        <v>0</v>
      </c>
      <c r="G10" s="38">
        <v>206</v>
      </c>
      <c r="H10" s="38">
        <v>960</v>
      </c>
    </row>
    <row r="11" spans="1:8" ht="15.75">
      <c r="A11" s="37" t="s">
        <v>94</v>
      </c>
      <c r="B11" s="7">
        <f aca="true" t="shared" si="0" ref="B11:B27">+C11+H11</f>
        <v>36783</v>
      </c>
      <c r="C11" s="7">
        <f aca="true" t="shared" si="1" ref="C11:C27">SUM(D11:G11)</f>
        <v>0</v>
      </c>
      <c r="D11" s="38">
        <v>0</v>
      </c>
      <c r="E11" s="38">
        <v>0</v>
      </c>
      <c r="F11" s="38">
        <v>0</v>
      </c>
      <c r="G11" s="38">
        <v>0</v>
      </c>
      <c r="H11" s="38">
        <v>36783</v>
      </c>
    </row>
    <row r="12" spans="1:8" ht="15.75">
      <c r="A12" s="37" t="s">
        <v>95</v>
      </c>
      <c r="B12" s="7">
        <f t="shared" si="0"/>
        <v>261673</v>
      </c>
      <c r="C12" s="7">
        <f t="shared" si="1"/>
        <v>17738</v>
      </c>
      <c r="D12" s="38">
        <v>17738</v>
      </c>
      <c r="E12" s="38">
        <v>0</v>
      </c>
      <c r="F12" s="38">
        <v>0</v>
      </c>
      <c r="G12" s="38">
        <v>0</v>
      </c>
      <c r="H12" s="38">
        <v>243935</v>
      </c>
    </row>
    <row r="13" spans="1:8" ht="15.75">
      <c r="A13" s="37" t="s">
        <v>81</v>
      </c>
      <c r="B13" s="7">
        <f t="shared" si="0"/>
        <v>145802</v>
      </c>
      <c r="C13" s="7">
        <f t="shared" si="1"/>
        <v>61105</v>
      </c>
      <c r="D13" s="38">
        <v>54697</v>
      </c>
      <c r="E13" s="38">
        <v>2171</v>
      </c>
      <c r="F13" s="38">
        <v>0</v>
      </c>
      <c r="G13" s="38">
        <v>4237</v>
      </c>
      <c r="H13" s="38">
        <v>84697</v>
      </c>
    </row>
    <row r="14" spans="1:8" ht="15.75">
      <c r="A14" s="37" t="s">
        <v>88</v>
      </c>
      <c r="B14" s="7">
        <v>73688</v>
      </c>
      <c r="C14" s="7">
        <f t="shared" si="1"/>
        <v>8005</v>
      </c>
      <c r="D14" s="38">
        <v>7229</v>
      </c>
      <c r="E14" s="38">
        <v>496</v>
      </c>
      <c r="F14" s="38">
        <v>90</v>
      </c>
      <c r="G14" s="38">
        <v>190</v>
      </c>
      <c r="H14" s="38">
        <v>65682</v>
      </c>
    </row>
    <row r="15" spans="1:8" ht="15.75">
      <c r="A15" s="37" t="s">
        <v>82</v>
      </c>
      <c r="B15" s="7">
        <f t="shared" si="0"/>
        <v>2982341</v>
      </c>
      <c r="C15" s="7">
        <v>156631</v>
      </c>
      <c r="D15" s="38">
        <v>155156</v>
      </c>
      <c r="E15" s="38">
        <v>1476</v>
      </c>
      <c r="F15" s="38">
        <v>0</v>
      </c>
      <c r="G15" s="38">
        <v>0</v>
      </c>
      <c r="H15" s="38">
        <v>2825710</v>
      </c>
    </row>
    <row r="16" spans="1:8" ht="15.75">
      <c r="A16" s="37" t="s">
        <v>63</v>
      </c>
      <c r="B16" s="7">
        <v>736126</v>
      </c>
      <c r="C16" s="7">
        <v>46618</v>
      </c>
      <c r="D16" s="38">
        <v>48038</v>
      </c>
      <c r="E16" s="38">
        <v>22</v>
      </c>
      <c r="F16" s="38">
        <v>80</v>
      </c>
      <c r="G16" s="38">
        <v>-1523</v>
      </c>
      <c r="H16" s="38">
        <v>689509</v>
      </c>
    </row>
    <row r="17" spans="1:8" ht="15.75">
      <c r="A17" s="37" t="s">
        <v>65</v>
      </c>
      <c r="B17" s="7">
        <f t="shared" si="0"/>
        <v>40180</v>
      </c>
      <c r="C17" s="7">
        <f t="shared" si="1"/>
        <v>27857</v>
      </c>
      <c r="D17" s="38">
        <v>26160</v>
      </c>
      <c r="E17" s="38">
        <v>1439</v>
      </c>
      <c r="F17" s="38">
        <v>112</v>
      </c>
      <c r="G17" s="38">
        <v>146</v>
      </c>
      <c r="H17" s="38">
        <v>12323</v>
      </c>
    </row>
    <row r="18" spans="1:8" ht="15.75">
      <c r="A18" s="37" t="s">
        <v>96</v>
      </c>
      <c r="B18" s="7">
        <f t="shared" si="0"/>
        <v>96110</v>
      </c>
      <c r="C18" s="7">
        <f t="shared" si="1"/>
        <v>2600</v>
      </c>
      <c r="D18" s="38">
        <v>2500</v>
      </c>
      <c r="E18" s="38">
        <v>100</v>
      </c>
      <c r="F18" s="38">
        <v>0</v>
      </c>
      <c r="G18" s="38">
        <v>0</v>
      </c>
      <c r="H18" s="38">
        <v>93510</v>
      </c>
    </row>
    <row r="19" spans="1:8" ht="15.75">
      <c r="A19" s="37" t="s">
        <v>83</v>
      </c>
      <c r="B19" s="7">
        <f t="shared" si="0"/>
        <v>11833</v>
      </c>
      <c r="C19" s="7">
        <f t="shared" si="1"/>
        <v>0</v>
      </c>
      <c r="D19" s="38">
        <v>0</v>
      </c>
      <c r="E19" s="38">
        <v>0</v>
      </c>
      <c r="F19" s="38">
        <v>0</v>
      </c>
      <c r="G19" s="38">
        <v>0</v>
      </c>
      <c r="H19" s="38">
        <v>11833</v>
      </c>
    </row>
    <row r="20" spans="1:8" ht="15.75">
      <c r="A20" s="37" t="s">
        <v>84</v>
      </c>
      <c r="B20" s="7">
        <f t="shared" si="0"/>
        <v>10084051</v>
      </c>
      <c r="C20" s="7">
        <f t="shared" si="1"/>
        <v>282473</v>
      </c>
      <c r="D20" s="38">
        <v>262590</v>
      </c>
      <c r="E20" s="38">
        <v>1547</v>
      </c>
      <c r="F20" s="38">
        <v>1404</v>
      </c>
      <c r="G20" s="38">
        <v>16932</v>
      </c>
      <c r="H20" s="38">
        <v>9801578</v>
      </c>
    </row>
    <row r="21" spans="1:8" ht="15.75">
      <c r="A21" s="37" t="s">
        <v>68</v>
      </c>
      <c r="B21" s="7">
        <f t="shared" si="0"/>
        <v>759</v>
      </c>
      <c r="C21" s="7">
        <f t="shared" si="1"/>
        <v>759</v>
      </c>
      <c r="D21" s="38">
        <v>67</v>
      </c>
      <c r="E21" s="38">
        <v>51</v>
      </c>
      <c r="F21" s="38">
        <v>0</v>
      </c>
      <c r="G21" s="38">
        <v>641</v>
      </c>
      <c r="H21" s="38">
        <v>0</v>
      </c>
    </row>
    <row r="22" spans="1:8" ht="15.75">
      <c r="A22" s="37" t="s">
        <v>69</v>
      </c>
      <c r="B22" s="7">
        <f t="shared" si="0"/>
        <v>49982021</v>
      </c>
      <c r="C22" s="7">
        <f t="shared" si="1"/>
        <v>1023057</v>
      </c>
      <c r="D22" s="38">
        <v>1022907</v>
      </c>
      <c r="E22" s="38">
        <v>150</v>
      </c>
      <c r="F22" s="38">
        <v>0</v>
      </c>
      <c r="G22" s="38">
        <v>0</v>
      </c>
      <c r="H22" s="38">
        <v>48958964</v>
      </c>
    </row>
    <row r="23" spans="1:8" ht="15.75">
      <c r="A23" s="37" t="s">
        <v>97</v>
      </c>
      <c r="B23" s="7">
        <v>28783</v>
      </c>
      <c r="C23" s="7">
        <f t="shared" si="1"/>
        <v>761</v>
      </c>
      <c r="D23" s="38">
        <v>531</v>
      </c>
      <c r="E23" s="38">
        <v>230</v>
      </c>
      <c r="F23" s="38">
        <v>0</v>
      </c>
      <c r="G23" s="38">
        <v>0</v>
      </c>
      <c r="H23" s="38">
        <v>28023</v>
      </c>
    </row>
    <row r="24" spans="1:8" ht="15.75">
      <c r="A24" s="37" t="s">
        <v>98</v>
      </c>
      <c r="B24" s="7">
        <f t="shared" si="0"/>
        <v>204620</v>
      </c>
      <c r="C24" s="7">
        <f t="shared" si="1"/>
        <v>0</v>
      </c>
      <c r="D24" s="38">
        <v>0</v>
      </c>
      <c r="E24" s="38">
        <v>0</v>
      </c>
      <c r="F24" s="38">
        <v>0</v>
      </c>
      <c r="G24" s="38">
        <v>0</v>
      </c>
      <c r="H24" s="38">
        <v>204620</v>
      </c>
    </row>
    <row r="25" spans="1:8" ht="15.75">
      <c r="A25" s="37" t="s">
        <v>72</v>
      </c>
      <c r="B25" s="7">
        <f t="shared" si="0"/>
        <v>231</v>
      </c>
      <c r="C25" s="7">
        <v>231</v>
      </c>
      <c r="D25" s="38">
        <v>66</v>
      </c>
      <c r="E25" s="38">
        <v>166</v>
      </c>
      <c r="F25" s="38">
        <v>0</v>
      </c>
      <c r="G25" s="38">
        <v>0</v>
      </c>
      <c r="H25" s="38">
        <v>0</v>
      </c>
    </row>
    <row r="26" spans="1:8" ht="15.75">
      <c r="A26" s="37" t="s">
        <v>99</v>
      </c>
      <c r="B26" s="7">
        <f t="shared" si="0"/>
        <v>7516</v>
      </c>
      <c r="C26" s="7">
        <f t="shared" si="1"/>
        <v>0</v>
      </c>
      <c r="D26" s="38">
        <v>0</v>
      </c>
      <c r="E26" s="38">
        <v>0</v>
      </c>
      <c r="F26" s="38">
        <v>0</v>
      </c>
      <c r="G26" s="38">
        <v>0</v>
      </c>
      <c r="H26" s="38">
        <v>7516</v>
      </c>
    </row>
    <row r="27" spans="1:8" ht="15.75">
      <c r="A27" s="37" t="s">
        <v>89</v>
      </c>
      <c r="B27" s="7">
        <f t="shared" si="0"/>
        <v>2017017</v>
      </c>
      <c r="C27" s="7">
        <f t="shared" si="1"/>
        <v>31019</v>
      </c>
      <c r="D27" s="38">
        <v>30946</v>
      </c>
      <c r="E27" s="38">
        <v>0</v>
      </c>
      <c r="F27" s="38">
        <v>73</v>
      </c>
      <c r="G27" s="38">
        <v>0</v>
      </c>
      <c r="H27" s="38">
        <v>1985998</v>
      </c>
    </row>
    <row r="29" spans="1:8" ht="15.75">
      <c r="A29" s="9"/>
      <c r="B29" s="44" t="s">
        <v>2</v>
      </c>
      <c r="C29" s="44"/>
      <c r="D29" s="44"/>
      <c r="E29" s="44"/>
      <c r="F29" s="44"/>
      <c r="G29" s="31"/>
      <c r="H29" s="31"/>
    </row>
    <row r="30" spans="1:8" ht="15.75">
      <c r="A30" s="8"/>
      <c r="B30" s="7"/>
      <c r="C30" s="44" t="s">
        <v>3</v>
      </c>
      <c r="D30" s="44"/>
      <c r="E30" s="44"/>
      <c r="F30" s="24"/>
      <c r="G30" s="10"/>
      <c r="H30" s="10"/>
    </row>
    <row r="31" spans="1:7" ht="43.5">
      <c r="A31" s="12" t="s">
        <v>20</v>
      </c>
      <c r="B31" s="32" t="s">
        <v>36</v>
      </c>
      <c r="C31" s="35" t="s">
        <v>31</v>
      </c>
      <c r="D31" s="35" t="s">
        <v>32</v>
      </c>
      <c r="E31" s="32" t="s">
        <v>33</v>
      </c>
      <c r="F31" s="32" t="s">
        <v>101</v>
      </c>
      <c r="G31" s="32" t="s">
        <v>100</v>
      </c>
    </row>
    <row r="32" spans="1:7" ht="15.75">
      <c r="A32" s="26"/>
      <c r="B32" s="17"/>
      <c r="C32" s="17"/>
      <c r="D32" s="17"/>
      <c r="E32" s="17"/>
      <c r="F32" s="17"/>
      <c r="G32" s="17"/>
    </row>
    <row r="33" spans="1:7" ht="15.75">
      <c r="A33" s="5" t="s">
        <v>0</v>
      </c>
      <c r="B33" s="7">
        <f>SUM(B34:B51)</f>
        <v>66710725</v>
      </c>
      <c r="C33" s="7">
        <v>53137011</v>
      </c>
      <c r="D33" s="7">
        <f>SUM(D34:D51)</f>
        <v>1534833</v>
      </c>
      <c r="E33" s="7">
        <v>51602179</v>
      </c>
      <c r="F33" s="7">
        <v>13573714</v>
      </c>
      <c r="G33" s="7">
        <v>3981042</v>
      </c>
    </row>
    <row r="34" spans="1:7" ht="15.75">
      <c r="A34" s="37" t="s">
        <v>55</v>
      </c>
      <c r="B34" s="7">
        <f>+C34+F34</f>
        <v>1191</v>
      </c>
      <c r="C34" s="7">
        <f>SUM(D34:E34)</f>
        <v>205</v>
      </c>
      <c r="D34" s="38">
        <v>0</v>
      </c>
      <c r="E34" s="38">
        <v>205</v>
      </c>
      <c r="F34" s="38">
        <v>986</v>
      </c>
      <c r="G34" s="38">
        <v>-15004</v>
      </c>
    </row>
    <row r="35" spans="1:7" ht="15.75">
      <c r="A35" s="37" t="s">
        <v>94</v>
      </c>
      <c r="B35" s="7">
        <f>+C35+F35</f>
        <v>36783</v>
      </c>
      <c r="C35" s="7">
        <f aca="true" t="shared" si="2" ref="C35:C51">SUM(D35:E35)</f>
        <v>16849</v>
      </c>
      <c r="D35" s="38">
        <v>0</v>
      </c>
      <c r="E35" s="38">
        <v>16849</v>
      </c>
      <c r="F35" s="38">
        <v>19934</v>
      </c>
      <c r="G35" s="38">
        <v>-14909</v>
      </c>
    </row>
    <row r="36" spans="1:7" ht="15.75">
      <c r="A36" s="37" t="s">
        <v>95</v>
      </c>
      <c r="B36" s="7">
        <f>+C36+F36</f>
        <v>261673</v>
      </c>
      <c r="C36" s="7">
        <f t="shared" si="2"/>
        <v>210665</v>
      </c>
      <c r="D36" s="38">
        <v>0</v>
      </c>
      <c r="E36" s="38">
        <v>210665</v>
      </c>
      <c r="F36" s="38">
        <v>51008</v>
      </c>
      <c r="G36" s="38">
        <v>51008</v>
      </c>
    </row>
    <row r="37" spans="1:7" ht="15.75">
      <c r="A37" s="37" t="s">
        <v>81</v>
      </c>
      <c r="B37" s="7">
        <f>+C37+F37</f>
        <v>145802</v>
      </c>
      <c r="C37" s="7">
        <f t="shared" si="2"/>
        <v>77308</v>
      </c>
      <c r="D37" s="38">
        <v>111</v>
      </c>
      <c r="E37" s="38">
        <v>77197</v>
      </c>
      <c r="F37" s="38">
        <v>68494</v>
      </c>
      <c r="G37" s="38">
        <v>68494</v>
      </c>
    </row>
    <row r="38" spans="1:7" ht="15.75">
      <c r="A38" s="37" t="s">
        <v>88</v>
      </c>
      <c r="B38" s="7">
        <v>73688</v>
      </c>
      <c r="C38" s="7">
        <f t="shared" si="2"/>
        <v>67540</v>
      </c>
      <c r="D38" s="38">
        <v>0</v>
      </c>
      <c r="E38" s="38">
        <v>67540</v>
      </c>
      <c r="F38" s="38">
        <v>6147</v>
      </c>
      <c r="G38" s="38">
        <v>6147</v>
      </c>
    </row>
    <row r="39" spans="1:7" ht="15.75">
      <c r="A39" s="37" t="s">
        <v>82</v>
      </c>
      <c r="B39" s="7">
        <f>+C39+F39</f>
        <v>2982341</v>
      </c>
      <c r="C39" s="7">
        <f t="shared" si="2"/>
        <v>2082154</v>
      </c>
      <c r="D39" s="38">
        <v>1345706</v>
      </c>
      <c r="E39" s="38">
        <v>736448</v>
      </c>
      <c r="F39" s="38">
        <v>900187</v>
      </c>
      <c r="G39" s="38">
        <v>-548472</v>
      </c>
    </row>
    <row r="40" spans="1:7" ht="15.75">
      <c r="A40" s="37" t="s">
        <v>63</v>
      </c>
      <c r="B40" s="7">
        <f>+C40+F40</f>
        <v>736126</v>
      </c>
      <c r="C40" s="7">
        <f t="shared" si="2"/>
        <v>413302</v>
      </c>
      <c r="D40" s="38">
        <v>3920</v>
      </c>
      <c r="E40" s="38">
        <v>409382</v>
      </c>
      <c r="F40" s="38">
        <v>322824</v>
      </c>
      <c r="G40" s="38">
        <v>272901</v>
      </c>
    </row>
    <row r="41" spans="1:7" ht="15.75">
      <c r="A41" s="37" t="s">
        <v>65</v>
      </c>
      <c r="B41" s="7">
        <v>40180</v>
      </c>
      <c r="C41" s="7">
        <v>30174</v>
      </c>
      <c r="D41" s="38">
        <v>7314</v>
      </c>
      <c r="E41" s="38">
        <v>22861</v>
      </c>
      <c r="F41" s="38">
        <v>10005</v>
      </c>
      <c r="G41" s="38">
        <v>7455</v>
      </c>
    </row>
    <row r="42" spans="1:7" ht="15.75">
      <c r="A42" s="37" t="s">
        <v>96</v>
      </c>
      <c r="B42" s="7">
        <f aca="true" t="shared" si="3" ref="B42:B51">+C42+F42</f>
        <v>96110</v>
      </c>
      <c r="C42" s="7">
        <f t="shared" si="2"/>
        <v>60148</v>
      </c>
      <c r="D42" s="38">
        <v>1977</v>
      </c>
      <c r="E42" s="38">
        <v>58171</v>
      </c>
      <c r="F42" s="38">
        <v>35962</v>
      </c>
      <c r="G42" s="38">
        <v>4424</v>
      </c>
    </row>
    <row r="43" spans="1:7" ht="15.75">
      <c r="A43" s="37" t="s">
        <v>83</v>
      </c>
      <c r="B43" s="7">
        <f t="shared" si="3"/>
        <v>11833</v>
      </c>
      <c r="C43" s="7">
        <f t="shared" si="2"/>
        <v>1806</v>
      </c>
      <c r="D43" s="38">
        <v>0</v>
      </c>
      <c r="E43" s="38">
        <v>1806</v>
      </c>
      <c r="F43" s="38">
        <v>10027</v>
      </c>
      <c r="G43" s="38">
        <v>22302</v>
      </c>
    </row>
    <row r="44" spans="1:7" ht="15.75">
      <c r="A44" s="37" t="s">
        <v>84</v>
      </c>
      <c r="B44" s="7">
        <f t="shared" si="3"/>
        <v>10084051</v>
      </c>
      <c r="C44" s="7">
        <f t="shared" si="2"/>
        <v>7117681</v>
      </c>
      <c r="D44" s="38">
        <v>0</v>
      </c>
      <c r="E44" s="38">
        <v>7117681</v>
      </c>
      <c r="F44" s="38">
        <v>2966370</v>
      </c>
      <c r="G44" s="38">
        <v>-3108535</v>
      </c>
    </row>
    <row r="45" spans="1:7" ht="15.75">
      <c r="A45" s="37" t="s">
        <v>68</v>
      </c>
      <c r="B45" s="7">
        <f t="shared" si="3"/>
        <v>759</v>
      </c>
      <c r="C45" s="7">
        <f t="shared" si="2"/>
        <v>0</v>
      </c>
      <c r="D45" s="38">
        <v>0</v>
      </c>
      <c r="E45" s="38">
        <v>0</v>
      </c>
      <c r="F45" s="38">
        <v>759</v>
      </c>
      <c r="G45" s="38">
        <v>406</v>
      </c>
    </row>
    <row r="46" spans="1:7" ht="15.75">
      <c r="A46" s="37" t="s">
        <v>69</v>
      </c>
      <c r="B46" s="7">
        <f t="shared" si="3"/>
        <v>49982021</v>
      </c>
      <c r="C46" s="7">
        <f t="shared" si="2"/>
        <v>41612345</v>
      </c>
      <c r="D46" s="38">
        <v>0</v>
      </c>
      <c r="E46" s="38">
        <v>41612345</v>
      </c>
      <c r="F46" s="38">
        <v>8369676</v>
      </c>
      <c r="G46" s="38">
        <v>6660833</v>
      </c>
    </row>
    <row r="47" spans="1:7" ht="15.75">
      <c r="A47" s="37" t="s">
        <v>97</v>
      </c>
      <c r="B47" s="7">
        <f t="shared" si="3"/>
        <v>28783</v>
      </c>
      <c r="C47" s="7">
        <f t="shared" si="2"/>
        <v>15848</v>
      </c>
      <c r="D47" s="38">
        <v>0</v>
      </c>
      <c r="E47" s="38">
        <v>15848</v>
      </c>
      <c r="F47" s="38">
        <v>12935</v>
      </c>
      <c r="G47" s="38">
        <v>-10756</v>
      </c>
    </row>
    <row r="48" spans="1:7" ht="15.75">
      <c r="A48" s="37" t="s">
        <v>98</v>
      </c>
      <c r="B48" s="7">
        <f t="shared" si="3"/>
        <v>204620</v>
      </c>
      <c r="C48" s="7">
        <f t="shared" si="2"/>
        <v>10578</v>
      </c>
      <c r="D48" s="38">
        <v>61</v>
      </c>
      <c r="E48" s="38">
        <v>10517</v>
      </c>
      <c r="F48" s="38">
        <v>194042</v>
      </c>
      <c r="G48" s="38">
        <v>168853</v>
      </c>
    </row>
    <row r="49" spans="1:7" ht="15.75">
      <c r="A49" s="37" t="s">
        <v>72</v>
      </c>
      <c r="B49" s="7">
        <f t="shared" si="3"/>
        <v>231</v>
      </c>
      <c r="C49" s="7">
        <f t="shared" si="2"/>
        <v>0</v>
      </c>
      <c r="D49" s="38">
        <v>0</v>
      </c>
      <c r="E49" s="38">
        <v>0</v>
      </c>
      <c r="F49" s="38">
        <v>231</v>
      </c>
      <c r="G49" s="38">
        <v>31</v>
      </c>
    </row>
    <row r="50" spans="1:7" ht="15.75">
      <c r="A50" s="37" t="s">
        <v>99</v>
      </c>
      <c r="B50" s="7">
        <f t="shared" si="3"/>
        <v>7516</v>
      </c>
      <c r="C50" s="7">
        <f t="shared" si="2"/>
        <v>7141</v>
      </c>
      <c r="D50" s="38">
        <v>0</v>
      </c>
      <c r="E50" s="38">
        <v>7141</v>
      </c>
      <c r="F50" s="38">
        <v>375</v>
      </c>
      <c r="G50" s="38">
        <v>125</v>
      </c>
    </row>
    <row r="51" spans="1:7" ht="15.75">
      <c r="A51" s="37" t="s">
        <v>89</v>
      </c>
      <c r="B51" s="7">
        <f t="shared" si="3"/>
        <v>2017017</v>
      </c>
      <c r="C51" s="7">
        <f t="shared" si="2"/>
        <v>1413266</v>
      </c>
      <c r="D51" s="38">
        <v>175744</v>
      </c>
      <c r="E51" s="38">
        <v>1237522</v>
      </c>
      <c r="F51" s="38">
        <v>603751</v>
      </c>
      <c r="G51" s="38">
        <v>415737</v>
      </c>
    </row>
    <row r="52" spans="1:8" ht="15.75">
      <c r="A52" s="39"/>
      <c r="B52" s="39"/>
      <c r="C52" s="39"/>
      <c r="D52" s="39"/>
      <c r="E52" s="39"/>
      <c r="F52" s="39"/>
      <c r="G52" s="39"/>
      <c r="H52" s="39"/>
    </row>
    <row r="53" spans="1:8" ht="15.75">
      <c r="A53" s="8" t="s">
        <v>15</v>
      </c>
      <c r="B53" s="8"/>
      <c r="C53" s="8"/>
      <c r="D53" s="8"/>
      <c r="E53" s="8"/>
      <c r="F53" s="8"/>
      <c r="G53" s="8"/>
      <c r="H53" s="8"/>
    </row>
    <row r="54" spans="1:8" ht="15.75">
      <c r="A54" s="8"/>
      <c r="B54" s="8"/>
      <c r="C54" s="8"/>
      <c r="D54" s="8"/>
      <c r="E54" s="8"/>
      <c r="F54" s="8"/>
      <c r="G54" s="8"/>
      <c r="H54" s="8"/>
    </row>
    <row r="55" spans="1:8" ht="15.75">
      <c r="A55" s="8" t="s">
        <v>16</v>
      </c>
      <c r="B55" s="7"/>
      <c r="C55" s="7"/>
      <c r="D55" s="7"/>
      <c r="E55" s="7"/>
      <c r="F55" s="7"/>
      <c r="G55" s="7"/>
      <c r="H55" s="7"/>
    </row>
    <row r="56" spans="1:8" ht="15.75">
      <c r="A56" s="7"/>
      <c r="B56" s="7"/>
      <c r="C56" s="7"/>
      <c r="D56" s="7"/>
      <c r="E56" s="7"/>
      <c r="F56" s="7"/>
      <c r="G56" s="7"/>
      <c r="H56" s="7"/>
    </row>
    <row r="57" spans="1:8" ht="35.25" customHeight="1">
      <c r="A57" s="47" t="s">
        <v>103</v>
      </c>
      <c r="B57" s="47"/>
      <c r="C57" s="47"/>
      <c r="D57" s="47"/>
      <c r="E57" s="47"/>
      <c r="F57" s="47"/>
      <c r="G57" s="47"/>
      <c r="H57" s="47"/>
    </row>
  </sheetData>
  <sheetProtection/>
  <mergeCells count="6">
    <mergeCell ref="A57:H57"/>
    <mergeCell ref="B5:H5"/>
    <mergeCell ref="C6:G6"/>
    <mergeCell ref="H6:H7"/>
    <mergeCell ref="C30:E30"/>
    <mergeCell ref="B29:F29"/>
  </mergeCells>
  <hyperlinks>
    <hyperlink ref="A57:H57" r:id="rId1" display="SOURCE: New York State Department of Financial Services, 2019 Department of Financial Services Annual Report; https://www.dfs.ny.gov/reports_and_publications/dfs_annual_reports (last viewed September 14, 2020)."/>
  </hyperlinks>
  <printOptions/>
  <pageMargins left="0.7" right="0.7" top="0.75" bottom="0.75" header="0.3" footer="0.3"/>
  <pageSetup fitToHeight="2" fitToWidth="1" horizontalDpi="1200" verticalDpi="1200" orientation="landscape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42.77734375" style="0" customWidth="1"/>
  </cols>
  <sheetData>
    <row r="1" spans="1:8" ht="20.25">
      <c r="A1" s="30" t="s">
        <v>4</v>
      </c>
      <c r="B1" s="4"/>
      <c r="C1" s="4"/>
      <c r="D1" s="5"/>
      <c r="E1" s="6"/>
      <c r="F1" s="5"/>
      <c r="G1" s="5"/>
      <c r="H1" s="5"/>
    </row>
    <row r="2" spans="1:8" ht="20.25">
      <c r="A2" s="30" t="s">
        <v>93</v>
      </c>
      <c r="B2" s="4"/>
      <c r="C2" s="4"/>
      <c r="D2" s="5"/>
      <c r="E2" s="7"/>
      <c r="F2" s="5"/>
      <c r="G2" s="5"/>
      <c r="H2" s="5"/>
    </row>
    <row r="3" spans="1:8" ht="20.25">
      <c r="A3" s="30" t="s">
        <v>17</v>
      </c>
      <c r="B3" s="4"/>
      <c r="C3" s="4"/>
      <c r="D3" s="5"/>
      <c r="E3" s="7"/>
      <c r="F3" s="5"/>
      <c r="G3" s="5"/>
      <c r="H3" s="5"/>
    </row>
    <row r="4" spans="1:8" ht="15.75">
      <c r="A4" s="8"/>
      <c r="B4" s="8"/>
      <c r="C4" s="8"/>
      <c r="D4" s="8"/>
      <c r="E4" s="8"/>
      <c r="F4" s="8"/>
      <c r="G4" s="8"/>
      <c r="H4" s="8"/>
    </row>
    <row r="5" spans="1:8" ht="15.75">
      <c r="A5" s="9"/>
      <c r="B5" s="44" t="s">
        <v>1</v>
      </c>
      <c r="C5" s="44"/>
      <c r="D5" s="44"/>
      <c r="E5" s="44"/>
      <c r="F5" s="44"/>
      <c r="G5" s="44"/>
      <c r="H5" s="44"/>
    </row>
    <row r="6" spans="1:8" ht="15.75">
      <c r="A6" s="8"/>
      <c r="B6" s="10"/>
      <c r="C6" s="44" t="s">
        <v>11</v>
      </c>
      <c r="D6" s="44"/>
      <c r="E6" s="44"/>
      <c r="F6" s="44"/>
      <c r="G6" s="44"/>
      <c r="H6" s="45" t="s">
        <v>30</v>
      </c>
    </row>
    <row r="7" spans="1:8" ht="43.5">
      <c r="A7" s="12" t="s">
        <v>20</v>
      </c>
      <c r="B7" s="13" t="s">
        <v>25</v>
      </c>
      <c r="C7" s="14" t="s">
        <v>0</v>
      </c>
      <c r="D7" s="32" t="s">
        <v>26</v>
      </c>
      <c r="E7" s="33" t="s">
        <v>27</v>
      </c>
      <c r="F7" s="34" t="s">
        <v>28</v>
      </c>
      <c r="G7" s="32" t="s">
        <v>29</v>
      </c>
      <c r="H7" s="46"/>
    </row>
    <row r="8" spans="1:8" ht="15.75">
      <c r="A8" s="7"/>
      <c r="B8" s="15"/>
      <c r="C8" s="16"/>
      <c r="D8" s="17"/>
      <c r="E8" s="16"/>
      <c r="F8" s="18"/>
      <c r="G8" s="16"/>
      <c r="H8" s="15"/>
    </row>
    <row r="9" spans="1:8" ht="15.75">
      <c r="A9" s="5" t="s">
        <v>0</v>
      </c>
      <c r="B9" s="7">
        <f>SUM(B10:B29)</f>
        <v>58324687</v>
      </c>
      <c r="C9" s="7">
        <f aca="true" t="shared" si="0" ref="C9:H9">SUM(C10:C29)</f>
        <v>1508935</v>
      </c>
      <c r="D9" s="7">
        <f t="shared" si="0"/>
        <v>1468762</v>
      </c>
      <c r="E9" s="7">
        <f t="shared" si="0"/>
        <v>15728</v>
      </c>
      <c r="F9" s="7">
        <f t="shared" si="0"/>
        <v>1707</v>
      </c>
      <c r="G9" s="7">
        <f t="shared" si="0"/>
        <v>22738</v>
      </c>
      <c r="H9" s="7">
        <f t="shared" si="0"/>
        <v>56815752</v>
      </c>
    </row>
    <row r="10" spans="1:8" ht="15.75">
      <c r="A10" s="37" t="s">
        <v>55</v>
      </c>
      <c r="B10" s="7">
        <f>+C10+H10</f>
        <v>623</v>
      </c>
      <c r="C10" s="7">
        <f>SUM(D10:G10)</f>
        <v>138</v>
      </c>
      <c r="D10" s="38">
        <v>47</v>
      </c>
      <c r="E10" s="38">
        <v>7</v>
      </c>
      <c r="F10" s="38">
        <v>61</v>
      </c>
      <c r="G10" s="38">
        <v>23</v>
      </c>
      <c r="H10" s="38">
        <v>485</v>
      </c>
    </row>
    <row r="11" spans="1:8" ht="15.75">
      <c r="A11" s="37" t="s">
        <v>59</v>
      </c>
      <c r="B11" s="7">
        <f aca="true" t="shared" si="1" ref="B11:B25">+C11+H11</f>
        <v>27711</v>
      </c>
      <c r="C11" s="7">
        <f aca="true" t="shared" si="2" ref="C11:C25">SUM(D11:G11)</f>
        <v>0</v>
      </c>
      <c r="D11" s="38">
        <v>0</v>
      </c>
      <c r="E11" s="38">
        <v>0</v>
      </c>
      <c r="F11" s="38">
        <v>0</v>
      </c>
      <c r="G11" s="38">
        <v>0</v>
      </c>
      <c r="H11" s="38">
        <v>27711</v>
      </c>
    </row>
    <row r="12" spans="1:8" ht="15.75">
      <c r="A12" s="37" t="s">
        <v>81</v>
      </c>
      <c r="B12" s="7">
        <f t="shared" si="1"/>
        <v>103187</v>
      </c>
      <c r="C12" s="7">
        <f t="shared" si="2"/>
        <v>50444</v>
      </c>
      <c r="D12" s="38">
        <v>43179</v>
      </c>
      <c r="E12" s="38">
        <v>1064</v>
      </c>
      <c r="F12" s="38">
        <v>0</v>
      </c>
      <c r="G12" s="38">
        <v>6201</v>
      </c>
      <c r="H12" s="38">
        <v>52743</v>
      </c>
    </row>
    <row r="13" spans="1:8" ht="15.75">
      <c r="A13" s="37" t="s">
        <v>88</v>
      </c>
      <c r="B13" s="7">
        <f t="shared" si="1"/>
        <v>38841</v>
      </c>
      <c r="C13" s="7">
        <f t="shared" si="2"/>
        <v>2556</v>
      </c>
      <c r="D13" s="38">
        <v>2032</v>
      </c>
      <c r="E13" s="38">
        <v>433</v>
      </c>
      <c r="F13" s="38">
        <v>28</v>
      </c>
      <c r="G13" s="38">
        <v>63</v>
      </c>
      <c r="H13" s="38">
        <v>36285</v>
      </c>
    </row>
    <row r="14" spans="1:8" ht="15.75">
      <c r="A14" s="37" t="s">
        <v>82</v>
      </c>
      <c r="B14" s="7">
        <f t="shared" si="1"/>
        <v>3819527</v>
      </c>
      <c r="C14" s="7">
        <f t="shared" si="2"/>
        <v>257853</v>
      </c>
      <c r="D14" s="38">
        <v>247268</v>
      </c>
      <c r="E14" s="38">
        <v>10585</v>
      </c>
      <c r="F14" s="38">
        <v>0</v>
      </c>
      <c r="G14" s="38">
        <v>0</v>
      </c>
      <c r="H14" s="38">
        <v>3561674</v>
      </c>
    </row>
    <row r="15" spans="1:8" ht="15.75">
      <c r="A15" s="37" t="s">
        <v>63</v>
      </c>
      <c r="B15" s="7">
        <f t="shared" si="1"/>
        <v>485570</v>
      </c>
      <c r="C15" s="7">
        <f t="shared" si="2"/>
        <v>41491</v>
      </c>
      <c r="D15" s="38">
        <v>41349</v>
      </c>
      <c r="E15" s="38">
        <v>27</v>
      </c>
      <c r="F15" s="38">
        <v>101</v>
      </c>
      <c r="G15" s="38">
        <v>14</v>
      </c>
      <c r="H15" s="38">
        <v>444079</v>
      </c>
    </row>
    <row r="16" spans="1:8" ht="15.75">
      <c r="A16" s="37" t="s">
        <v>65</v>
      </c>
      <c r="B16" s="7">
        <f t="shared" si="1"/>
        <v>42337</v>
      </c>
      <c r="C16" s="7">
        <f t="shared" si="2"/>
        <v>28647</v>
      </c>
      <c r="D16" s="38">
        <v>27344</v>
      </c>
      <c r="E16" s="38">
        <v>1155</v>
      </c>
      <c r="F16" s="38">
        <v>0</v>
      </c>
      <c r="G16" s="38">
        <v>148</v>
      </c>
      <c r="H16" s="38">
        <v>13690</v>
      </c>
    </row>
    <row r="17" spans="1:8" ht="15.75">
      <c r="A17" s="37" t="s">
        <v>66</v>
      </c>
      <c r="B17" s="7">
        <f t="shared" si="1"/>
        <v>2970</v>
      </c>
      <c r="C17" s="7">
        <f t="shared" si="2"/>
        <v>2970</v>
      </c>
      <c r="D17" s="38">
        <v>2883</v>
      </c>
      <c r="E17" s="38">
        <v>75</v>
      </c>
      <c r="F17" s="38">
        <v>1</v>
      </c>
      <c r="G17" s="38">
        <v>11</v>
      </c>
      <c r="H17" s="38">
        <v>0</v>
      </c>
    </row>
    <row r="18" spans="1:8" ht="15.75">
      <c r="A18" s="37" t="s">
        <v>83</v>
      </c>
      <c r="B18" s="7">
        <f t="shared" si="1"/>
        <v>53627</v>
      </c>
      <c r="C18" s="7">
        <f t="shared" si="2"/>
        <v>0</v>
      </c>
      <c r="D18" s="38">
        <v>0</v>
      </c>
      <c r="E18" s="38">
        <v>0</v>
      </c>
      <c r="F18" s="38">
        <v>0</v>
      </c>
      <c r="G18" s="38">
        <v>0</v>
      </c>
      <c r="H18" s="38">
        <v>53627</v>
      </c>
    </row>
    <row r="19" spans="1:8" ht="15.75">
      <c r="A19" s="37" t="s">
        <v>84</v>
      </c>
      <c r="B19" s="7">
        <f t="shared" si="1"/>
        <v>8006049</v>
      </c>
      <c r="C19" s="7">
        <f t="shared" si="2"/>
        <v>211413</v>
      </c>
      <c r="D19" s="38">
        <v>192657</v>
      </c>
      <c r="E19" s="38">
        <v>1662</v>
      </c>
      <c r="F19" s="38">
        <v>1450</v>
      </c>
      <c r="G19" s="38">
        <v>15644</v>
      </c>
      <c r="H19" s="38">
        <v>7794636</v>
      </c>
    </row>
    <row r="20" spans="1:8" ht="15.75">
      <c r="A20" s="40" t="s">
        <v>87</v>
      </c>
      <c r="B20" s="7">
        <f t="shared" si="1"/>
        <v>759</v>
      </c>
      <c r="C20" s="7">
        <f t="shared" si="2"/>
        <v>759</v>
      </c>
      <c r="D20" s="38">
        <v>85</v>
      </c>
      <c r="E20" s="38">
        <v>58</v>
      </c>
      <c r="F20" s="38">
        <v>0</v>
      </c>
      <c r="G20" s="38">
        <v>616</v>
      </c>
      <c r="H20" s="38">
        <v>0</v>
      </c>
    </row>
    <row r="21" spans="1:8" ht="15.75">
      <c r="A21" s="37" t="s">
        <v>69</v>
      </c>
      <c r="B21" s="7">
        <f t="shared" si="1"/>
        <v>43959855</v>
      </c>
      <c r="C21" s="7">
        <f t="shared" si="2"/>
        <v>880958</v>
      </c>
      <c r="D21" s="38">
        <v>880808</v>
      </c>
      <c r="E21" s="38">
        <v>150</v>
      </c>
      <c r="F21" s="38">
        <v>0</v>
      </c>
      <c r="G21" s="38">
        <v>0</v>
      </c>
      <c r="H21" s="38">
        <v>43078897</v>
      </c>
    </row>
    <row r="22" spans="1:8" ht="15.75">
      <c r="A22" s="37" t="s">
        <v>71</v>
      </c>
      <c r="B22" s="7">
        <f t="shared" si="1"/>
        <v>484</v>
      </c>
      <c r="C22" s="7">
        <f t="shared" si="2"/>
        <v>484</v>
      </c>
      <c r="D22" s="38">
        <v>109</v>
      </c>
      <c r="E22" s="38">
        <v>372</v>
      </c>
      <c r="F22" s="38">
        <v>0</v>
      </c>
      <c r="G22" s="38">
        <v>3</v>
      </c>
      <c r="H22" s="38">
        <v>0</v>
      </c>
    </row>
    <row r="23" spans="1:8" ht="15.75">
      <c r="A23" s="37" t="s">
        <v>72</v>
      </c>
      <c r="B23" s="7">
        <f t="shared" si="1"/>
        <v>247</v>
      </c>
      <c r="C23" s="7">
        <f t="shared" si="2"/>
        <v>247</v>
      </c>
      <c r="D23" s="38">
        <v>92</v>
      </c>
      <c r="E23" s="38">
        <v>140</v>
      </c>
      <c r="F23" s="38">
        <v>0</v>
      </c>
      <c r="G23" s="38">
        <v>15</v>
      </c>
      <c r="H23" s="38">
        <v>0</v>
      </c>
    </row>
    <row r="24" spans="1:8" ht="15.75">
      <c r="A24" s="37" t="s">
        <v>73</v>
      </c>
      <c r="B24" s="7">
        <f t="shared" si="1"/>
        <v>0</v>
      </c>
      <c r="C24" s="7">
        <f t="shared" si="2"/>
        <v>0</v>
      </c>
      <c r="D24" s="7">
        <f>SUM(E24:H24)</f>
        <v>0</v>
      </c>
      <c r="E24" s="7">
        <f>SUM(F24:I24)</f>
        <v>0</v>
      </c>
      <c r="F24" s="7">
        <f>SUM(G24:J24)</f>
        <v>0</v>
      </c>
      <c r="G24" s="7">
        <f>SUM(H24:K24)</f>
        <v>0</v>
      </c>
      <c r="H24" s="7">
        <f>SUM(I24:L24)</f>
        <v>0</v>
      </c>
    </row>
    <row r="25" spans="1:8" ht="15.75">
      <c r="A25" s="37" t="s">
        <v>89</v>
      </c>
      <c r="B25" s="7">
        <f t="shared" si="1"/>
        <v>1782900</v>
      </c>
      <c r="C25" s="7">
        <f t="shared" si="2"/>
        <v>30975</v>
      </c>
      <c r="D25" s="38">
        <v>30909</v>
      </c>
      <c r="E25" s="38">
        <v>0</v>
      </c>
      <c r="F25" s="38">
        <v>66</v>
      </c>
      <c r="G25" s="38">
        <v>0</v>
      </c>
      <c r="H25" s="38">
        <v>1751925</v>
      </c>
    </row>
    <row r="27" spans="1:8" ht="15.75">
      <c r="A27" s="9"/>
      <c r="B27" s="44" t="s">
        <v>2</v>
      </c>
      <c r="C27" s="44"/>
      <c r="D27" s="44"/>
      <c r="E27" s="44"/>
      <c r="F27" s="44"/>
      <c r="G27" s="44"/>
      <c r="H27" s="31"/>
    </row>
    <row r="28" spans="1:8" ht="15.75">
      <c r="A28" s="8"/>
      <c r="B28" s="7"/>
      <c r="C28" s="44" t="s">
        <v>3</v>
      </c>
      <c r="D28" s="44"/>
      <c r="E28" s="44"/>
      <c r="F28" s="24"/>
      <c r="G28" s="24"/>
      <c r="H28" s="10"/>
    </row>
    <row r="29" spans="1:8" ht="43.5">
      <c r="A29" s="12" t="s">
        <v>20</v>
      </c>
      <c r="B29" s="32" t="s">
        <v>36</v>
      </c>
      <c r="C29" s="35" t="s">
        <v>31</v>
      </c>
      <c r="D29" s="35" t="s">
        <v>32</v>
      </c>
      <c r="E29" s="32" t="s">
        <v>33</v>
      </c>
      <c r="F29" s="32" t="s">
        <v>34</v>
      </c>
      <c r="G29" s="32" t="s">
        <v>35</v>
      </c>
      <c r="H29" s="25"/>
    </row>
    <row r="30" spans="1:8" ht="15.75">
      <c r="A30" s="26"/>
      <c r="B30" s="17"/>
      <c r="C30" s="17"/>
      <c r="D30" s="17"/>
      <c r="E30" s="17"/>
      <c r="F30" s="17"/>
      <c r="G30" s="17"/>
      <c r="H30" s="27"/>
    </row>
    <row r="31" spans="1:7" ht="15.75">
      <c r="A31" s="5" t="s">
        <v>0</v>
      </c>
      <c r="B31" s="7">
        <f aca="true" t="shared" si="3" ref="B31:G31">SUM(B32:B48)</f>
        <v>58324687</v>
      </c>
      <c r="C31" s="7">
        <f t="shared" si="3"/>
        <v>46420526</v>
      </c>
      <c r="D31" s="7">
        <f t="shared" si="3"/>
        <v>2186631</v>
      </c>
      <c r="E31" s="7">
        <f t="shared" si="3"/>
        <v>44233895</v>
      </c>
      <c r="F31" s="7">
        <f t="shared" si="3"/>
        <v>0</v>
      </c>
      <c r="G31" s="7">
        <f t="shared" si="3"/>
        <v>11904161</v>
      </c>
    </row>
    <row r="32" spans="1:7" ht="15.75">
      <c r="A32" s="37" t="s">
        <v>55</v>
      </c>
      <c r="B32" s="7">
        <f>+C32+F32+G32</f>
        <v>623</v>
      </c>
      <c r="C32" s="7">
        <f>SUM(D32:E32)</f>
        <v>523</v>
      </c>
      <c r="D32" s="38">
        <v>0</v>
      </c>
      <c r="E32" s="38">
        <v>523</v>
      </c>
      <c r="F32" s="38">
        <v>0</v>
      </c>
      <c r="G32" s="38">
        <v>100</v>
      </c>
    </row>
    <row r="33" spans="1:7" ht="15.75">
      <c r="A33" s="37" t="s">
        <v>59</v>
      </c>
      <c r="B33" s="7">
        <f aca="true" t="shared" si="4" ref="B33:B47">+C33+F33+G33</f>
        <v>27711</v>
      </c>
      <c r="C33" s="7">
        <f aca="true" t="shared" si="5" ref="C33:C47">SUM(D33:E33)</f>
        <v>2300</v>
      </c>
      <c r="D33" s="38">
        <v>0</v>
      </c>
      <c r="E33" s="38">
        <v>2300</v>
      </c>
      <c r="F33" s="38">
        <v>0</v>
      </c>
      <c r="G33" s="38">
        <v>25411</v>
      </c>
    </row>
    <row r="34" spans="1:7" ht="15.75">
      <c r="A34" s="37" t="s">
        <v>81</v>
      </c>
      <c r="B34" s="7">
        <f t="shared" si="4"/>
        <v>103187</v>
      </c>
      <c r="C34" s="7">
        <f t="shared" si="5"/>
        <v>57233</v>
      </c>
      <c r="D34" s="38">
        <v>0</v>
      </c>
      <c r="E34" s="38">
        <v>57233</v>
      </c>
      <c r="F34" s="38">
        <v>0</v>
      </c>
      <c r="G34" s="38">
        <v>45954</v>
      </c>
    </row>
    <row r="35" spans="1:7" ht="15.75">
      <c r="A35" s="37" t="s">
        <v>88</v>
      </c>
      <c r="B35" s="7">
        <f t="shared" si="4"/>
        <v>38841</v>
      </c>
      <c r="C35" s="7">
        <f t="shared" si="5"/>
        <v>33639</v>
      </c>
      <c r="D35" s="38">
        <v>0</v>
      </c>
      <c r="E35" s="38">
        <v>33639</v>
      </c>
      <c r="F35" s="38">
        <v>0</v>
      </c>
      <c r="G35" s="38">
        <v>5202</v>
      </c>
    </row>
    <row r="36" spans="1:7" ht="15.75">
      <c r="A36" s="37" t="s">
        <v>82</v>
      </c>
      <c r="B36" s="7">
        <f t="shared" si="4"/>
        <v>3819527</v>
      </c>
      <c r="C36" s="7">
        <f t="shared" si="5"/>
        <v>2948546</v>
      </c>
      <c r="D36" s="38">
        <v>2077234</v>
      </c>
      <c r="E36" s="38">
        <v>871312</v>
      </c>
      <c r="F36" s="38">
        <v>0</v>
      </c>
      <c r="G36" s="38">
        <v>870981</v>
      </c>
    </row>
    <row r="37" spans="1:7" ht="15.75">
      <c r="A37" s="37" t="s">
        <v>63</v>
      </c>
      <c r="B37" s="7">
        <f t="shared" si="4"/>
        <v>485570</v>
      </c>
      <c r="C37" s="7">
        <f t="shared" si="5"/>
        <v>223743</v>
      </c>
      <c r="D37" s="38">
        <v>796</v>
      </c>
      <c r="E37" s="38">
        <v>222947</v>
      </c>
      <c r="F37" s="38">
        <v>0</v>
      </c>
      <c r="G37" s="38">
        <v>261827</v>
      </c>
    </row>
    <row r="38" spans="1:7" ht="15.75">
      <c r="A38" s="37" t="s">
        <v>65</v>
      </c>
      <c r="B38" s="7">
        <f t="shared" si="4"/>
        <v>42337</v>
      </c>
      <c r="C38" s="7">
        <f t="shared" si="5"/>
        <v>32156</v>
      </c>
      <c r="D38" s="38">
        <v>7038</v>
      </c>
      <c r="E38" s="38">
        <v>25118</v>
      </c>
      <c r="F38" s="38">
        <v>0</v>
      </c>
      <c r="G38" s="38">
        <v>10181</v>
      </c>
    </row>
    <row r="39" spans="1:7" ht="15.75">
      <c r="A39" s="37" t="s">
        <v>66</v>
      </c>
      <c r="B39" s="7">
        <f t="shared" si="4"/>
        <v>2970</v>
      </c>
      <c r="C39" s="7">
        <f t="shared" si="5"/>
        <v>2836</v>
      </c>
      <c r="D39" s="38">
        <v>0</v>
      </c>
      <c r="E39" s="38">
        <v>2836</v>
      </c>
      <c r="F39" s="38">
        <v>0</v>
      </c>
      <c r="G39" s="38">
        <v>134</v>
      </c>
    </row>
    <row r="40" spans="1:7" ht="15.75">
      <c r="A40" s="37" t="s">
        <v>83</v>
      </c>
      <c r="B40" s="7">
        <f t="shared" si="4"/>
        <v>53627</v>
      </c>
      <c r="C40" s="7">
        <f t="shared" si="5"/>
        <v>12887</v>
      </c>
      <c r="D40" s="38">
        <v>0</v>
      </c>
      <c r="E40" s="38">
        <v>12887</v>
      </c>
      <c r="F40" s="38">
        <v>0</v>
      </c>
      <c r="G40" s="38">
        <v>40740</v>
      </c>
    </row>
    <row r="41" spans="1:7" ht="15.75">
      <c r="A41" s="37" t="s">
        <v>84</v>
      </c>
      <c r="B41" s="7">
        <f t="shared" si="4"/>
        <v>8006049</v>
      </c>
      <c r="C41" s="7">
        <f t="shared" si="5"/>
        <v>5362954</v>
      </c>
      <c r="D41" s="38">
        <v>0</v>
      </c>
      <c r="E41" s="38">
        <v>5362954</v>
      </c>
      <c r="F41" s="38">
        <v>0</v>
      </c>
      <c r="G41" s="38">
        <v>2643095</v>
      </c>
    </row>
    <row r="42" spans="1:7" ht="15.75">
      <c r="A42" s="37" t="s">
        <v>68</v>
      </c>
      <c r="B42" s="7">
        <f t="shared" si="4"/>
        <v>759</v>
      </c>
      <c r="C42" s="7">
        <f t="shared" si="5"/>
        <v>0</v>
      </c>
      <c r="D42" s="38">
        <v>0</v>
      </c>
      <c r="E42" s="38">
        <v>0</v>
      </c>
      <c r="F42" s="38">
        <v>0</v>
      </c>
      <c r="G42" s="38">
        <v>759</v>
      </c>
    </row>
    <row r="43" spans="1:7" ht="15.75">
      <c r="A43" s="37" t="s">
        <v>69</v>
      </c>
      <c r="B43" s="7">
        <f t="shared" si="4"/>
        <v>43959855</v>
      </c>
      <c r="C43" s="7">
        <f t="shared" si="5"/>
        <v>36535696</v>
      </c>
      <c r="D43" s="38">
        <v>0</v>
      </c>
      <c r="E43" s="38">
        <v>36535696</v>
      </c>
      <c r="F43" s="38">
        <v>0</v>
      </c>
      <c r="G43" s="38">
        <v>7424159</v>
      </c>
    </row>
    <row r="44" spans="1:7" ht="15.75">
      <c r="A44" s="37" t="s">
        <v>71</v>
      </c>
      <c r="B44" s="7">
        <f t="shared" si="4"/>
        <v>484</v>
      </c>
      <c r="C44" s="7">
        <f t="shared" si="5"/>
        <v>0</v>
      </c>
      <c r="D44" s="38">
        <v>0</v>
      </c>
      <c r="E44" s="38">
        <v>0</v>
      </c>
      <c r="F44" s="38">
        <v>0</v>
      </c>
      <c r="G44" s="38">
        <v>484</v>
      </c>
    </row>
    <row r="45" spans="1:7" ht="15.75">
      <c r="A45" s="40" t="s">
        <v>90</v>
      </c>
      <c r="B45" s="7">
        <f t="shared" si="4"/>
        <v>247</v>
      </c>
      <c r="C45" s="7">
        <f t="shared" si="5"/>
        <v>0</v>
      </c>
      <c r="D45" s="38">
        <v>0</v>
      </c>
      <c r="E45" s="38">
        <v>0</v>
      </c>
      <c r="F45" s="38">
        <v>0</v>
      </c>
      <c r="G45" s="38">
        <v>247</v>
      </c>
    </row>
    <row r="46" spans="1:7" ht="15.75">
      <c r="A46" s="37" t="s">
        <v>73</v>
      </c>
      <c r="B46" s="11" t="s">
        <v>91</v>
      </c>
      <c r="C46" s="11" t="s">
        <v>91</v>
      </c>
      <c r="D46" s="11" t="s">
        <v>91</v>
      </c>
      <c r="E46" s="11" t="s">
        <v>91</v>
      </c>
      <c r="F46" s="11" t="s">
        <v>91</v>
      </c>
      <c r="G46" s="11" t="s">
        <v>91</v>
      </c>
    </row>
    <row r="47" spans="1:7" ht="15.75">
      <c r="A47" s="37" t="s">
        <v>89</v>
      </c>
      <c r="B47" s="7">
        <f t="shared" si="4"/>
        <v>1782900</v>
      </c>
      <c r="C47" s="7">
        <f t="shared" si="5"/>
        <v>1208013</v>
      </c>
      <c r="D47" s="38">
        <v>101563</v>
      </c>
      <c r="E47" s="38">
        <v>1106450</v>
      </c>
      <c r="F47" s="38">
        <v>0</v>
      </c>
      <c r="G47" s="38">
        <v>574887</v>
      </c>
    </row>
    <row r="48" spans="1:8" ht="15.75">
      <c r="A48" s="39"/>
      <c r="B48" s="39"/>
      <c r="C48" s="39"/>
      <c r="D48" s="39"/>
      <c r="E48" s="39"/>
      <c r="F48" s="39"/>
      <c r="G48" s="39"/>
      <c r="H48" s="39"/>
    </row>
    <row r="49" spans="1:8" ht="15.75">
      <c r="A49" s="8" t="s">
        <v>15</v>
      </c>
      <c r="B49" s="8"/>
      <c r="C49" s="8"/>
      <c r="D49" s="8"/>
      <c r="E49" s="8"/>
      <c r="F49" s="8"/>
      <c r="G49" s="8"/>
      <c r="H49" s="8"/>
    </row>
    <row r="50" spans="1:8" ht="15.75">
      <c r="A50" s="8"/>
      <c r="B50" s="8"/>
      <c r="C50" s="8"/>
      <c r="D50" s="8"/>
      <c r="E50" s="8"/>
      <c r="F50" s="8"/>
      <c r="G50" s="8"/>
      <c r="H50" s="8"/>
    </row>
    <row r="51" spans="1:8" ht="15.75">
      <c r="A51" s="8" t="s">
        <v>92</v>
      </c>
      <c r="B51" s="8"/>
      <c r="C51" s="8"/>
      <c r="D51" s="8"/>
      <c r="E51" s="8"/>
      <c r="F51" s="8"/>
      <c r="G51" s="8"/>
      <c r="H51" s="8"/>
    </row>
    <row r="52" spans="1:8" ht="15.75">
      <c r="A52" s="8"/>
      <c r="B52" s="8"/>
      <c r="C52" s="8"/>
      <c r="D52" s="8"/>
      <c r="E52" s="8"/>
      <c r="F52" s="8"/>
      <c r="G52" s="8"/>
      <c r="H52" s="8"/>
    </row>
    <row r="53" spans="1:8" ht="15.75">
      <c r="A53" s="8" t="s">
        <v>16</v>
      </c>
      <c r="B53" s="7"/>
      <c r="C53" s="7"/>
      <c r="D53" s="7"/>
      <c r="E53" s="7"/>
      <c r="F53" s="7"/>
      <c r="G53" s="7"/>
      <c r="H53" s="7"/>
    </row>
    <row r="54" spans="1:8" ht="15.75">
      <c r="A54" s="7"/>
      <c r="B54" s="7"/>
      <c r="C54" s="7"/>
      <c r="D54" s="7"/>
      <c r="E54" s="7"/>
      <c r="F54" s="7"/>
      <c r="G54" s="7"/>
      <c r="H54" s="7"/>
    </row>
    <row r="55" spans="1:8" ht="32.25" customHeight="1">
      <c r="A55" s="47" t="s">
        <v>104</v>
      </c>
      <c r="B55" s="47"/>
      <c r="C55" s="47"/>
      <c r="D55" s="47"/>
      <c r="E55" s="47"/>
      <c r="F55" s="47"/>
      <c r="G55" s="47"/>
      <c r="H55" s="47"/>
    </row>
  </sheetData>
  <sheetProtection/>
  <mergeCells count="6">
    <mergeCell ref="B5:H5"/>
    <mergeCell ref="C6:G6"/>
    <mergeCell ref="H6:H7"/>
    <mergeCell ref="B27:G27"/>
    <mergeCell ref="C28:E28"/>
    <mergeCell ref="A55:H55"/>
  </mergeCells>
  <hyperlinks>
    <hyperlink ref="A55:H55" r:id="rId1" display="SOURCE: New York State Department of Financial Services, 2018 Department of Financial Services Annual Report; https://www.dfs.ny.gov/reports_and_publications/dfs_annual_reports (last viewed September 14, 2020)."/>
  </hyperlinks>
  <printOptions/>
  <pageMargins left="0.7" right="0.7" top="0.75" bottom="0.75" header="0.3" footer="0.3"/>
  <pageSetup fitToHeight="2" fitToWidth="1" horizontalDpi="1200" verticalDpi="1200" orientation="landscape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42.77734375" style="0" customWidth="1"/>
  </cols>
  <sheetData>
    <row r="1" spans="1:8" ht="20.25">
      <c r="A1" s="30" t="s">
        <v>4</v>
      </c>
      <c r="B1" s="4"/>
      <c r="C1" s="4"/>
      <c r="D1" s="5"/>
      <c r="E1" s="6"/>
      <c r="F1" s="5"/>
      <c r="G1" s="5"/>
      <c r="H1" s="5"/>
    </row>
    <row r="2" spans="1:8" ht="20.25">
      <c r="A2" s="30" t="s">
        <v>79</v>
      </c>
      <c r="B2" s="4"/>
      <c r="C2" s="4"/>
      <c r="D2" s="5"/>
      <c r="E2" s="7"/>
      <c r="F2" s="5"/>
      <c r="G2" s="5"/>
      <c r="H2" s="5"/>
    </row>
    <row r="3" spans="1:8" ht="20.25">
      <c r="A3" s="30" t="s">
        <v>17</v>
      </c>
      <c r="B3" s="4"/>
      <c r="C3" s="4"/>
      <c r="D3" s="5"/>
      <c r="E3" s="7"/>
      <c r="F3" s="5"/>
      <c r="G3" s="5"/>
      <c r="H3" s="5"/>
    </row>
    <row r="4" spans="1:8" ht="15.75">
      <c r="A4" s="8"/>
      <c r="B4" s="8"/>
      <c r="C4" s="8"/>
      <c r="D4" s="8"/>
      <c r="E4" s="8"/>
      <c r="F4" s="8"/>
      <c r="G4" s="8"/>
      <c r="H4" s="8"/>
    </row>
    <row r="5" spans="1:8" ht="15.75">
      <c r="A5" s="9"/>
      <c r="B5" s="44" t="s">
        <v>1</v>
      </c>
      <c r="C5" s="44"/>
      <c r="D5" s="44"/>
      <c r="E5" s="44"/>
      <c r="F5" s="44"/>
      <c r="G5" s="44"/>
      <c r="H5" s="44"/>
    </row>
    <row r="6" spans="1:8" ht="15.75">
      <c r="A6" s="8"/>
      <c r="B6" s="10"/>
      <c r="C6" s="44" t="s">
        <v>11</v>
      </c>
      <c r="D6" s="44"/>
      <c r="E6" s="44"/>
      <c r="F6" s="44"/>
      <c r="G6" s="44"/>
      <c r="H6" s="45" t="s">
        <v>30</v>
      </c>
    </row>
    <row r="7" spans="1:8" ht="43.5">
      <c r="A7" s="12" t="s">
        <v>20</v>
      </c>
      <c r="B7" s="13" t="s">
        <v>25</v>
      </c>
      <c r="C7" s="14" t="s">
        <v>0</v>
      </c>
      <c r="D7" s="32" t="s">
        <v>26</v>
      </c>
      <c r="E7" s="33" t="s">
        <v>27</v>
      </c>
      <c r="F7" s="34" t="s">
        <v>28</v>
      </c>
      <c r="G7" s="32" t="s">
        <v>29</v>
      </c>
      <c r="H7" s="46"/>
    </row>
    <row r="8" spans="1:8" ht="15.75">
      <c r="A8" s="7"/>
      <c r="B8" s="15"/>
      <c r="C8" s="16"/>
      <c r="D8" s="17"/>
      <c r="E8" s="16"/>
      <c r="F8" s="18"/>
      <c r="G8" s="16"/>
      <c r="H8" s="15"/>
    </row>
    <row r="9" spans="1:8" ht="15.75">
      <c r="A9" s="5" t="s">
        <v>0</v>
      </c>
      <c r="B9" s="7">
        <f>SUM(B10:B29)</f>
        <v>48366049</v>
      </c>
      <c r="C9" s="7">
        <f aca="true" t="shared" si="0" ref="C9:H9">SUM(C10:C29)</f>
        <v>1100136</v>
      </c>
      <c r="D9" s="7">
        <f t="shared" si="0"/>
        <v>1063280</v>
      </c>
      <c r="E9" s="7">
        <f t="shared" si="0"/>
        <v>12833</v>
      </c>
      <c r="F9" s="7">
        <f t="shared" si="0"/>
        <v>3215</v>
      </c>
      <c r="G9" s="7">
        <f t="shared" si="0"/>
        <v>20808</v>
      </c>
      <c r="H9" s="7">
        <f t="shared" si="0"/>
        <v>47265913</v>
      </c>
    </row>
    <row r="10" spans="1:8" ht="15.75">
      <c r="A10" s="41" t="s">
        <v>80</v>
      </c>
      <c r="B10" s="7">
        <f>+C10+H10</f>
        <v>1468</v>
      </c>
      <c r="C10" s="7">
        <f>SUM(D10:G10)</f>
        <v>383</v>
      </c>
      <c r="D10" s="38">
        <v>123</v>
      </c>
      <c r="E10" s="38">
        <v>17</v>
      </c>
      <c r="F10" s="38">
        <v>188</v>
      </c>
      <c r="G10" s="38">
        <v>55</v>
      </c>
      <c r="H10" s="38">
        <v>1085</v>
      </c>
    </row>
    <row r="11" spans="1:8" ht="15.75">
      <c r="A11" s="42" t="s">
        <v>59</v>
      </c>
      <c r="B11" s="7">
        <f aca="true" t="shared" si="1" ref="B11:B25">+C11+H11</f>
        <v>26256</v>
      </c>
      <c r="C11" s="7">
        <f aca="true" t="shared" si="2" ref="C11:C25">SUM(D11:G11)</f>
        <v>0</v>
      </c>
      <c r="D11" s="38">
        <v>0</v>
      </c>
      <c r="E11" s="38">
        <v>0</v>
      </c>
      <c r="F11" s="38">
        <v>0</v>
      </c>
      <c r="G11" s="38">
        <v>0</v>
      </c>
      <c r="H11" s="38">
        <v>26256</v>
      </c>
    </row>
    <row r="12" spans="1:8" ht="15.75">
      <c r="A12" s="42" t="s">
        <v>81</v>
      </c>
      <c r="B12" s="7">
        <f t="shared" si="1"/>
        <v>88227</v>
      </c>
      <c r="C12" s="7">
        <f t="shared" si="2"/>
        <v>47356</v>
      </c>
      <c r="D12" s="38">
        <v>34632</v>
      </c>
      <c r="E12" s="38">
        <v>1665</v>
      </c>
      <c r="F12" s="38">
        <v>0</v>
      </c>
      <c r="G12" s="38">
        <v>11059</v>
      </c>
      <c r="H12" s="38">
        <v>40871</v>
      </c>
    </row>
    <row r="13" spans="1:8" ht="15.75">
      <c r="A13" s="42" t="s">
        <v>62</v>
      </c>
      <c r="B13" s="7">
        <f t="shared" si="1"/>
        <v>63232</v>
      </c>
      <c r="C13" s="7">
        <f t="shared" si="2"/>
        <v>2076</v>
      </c>
      <c r="D13" s="38">
        <v>309</v>
      </c>
      <c r="E13" s="38">
        <v>487</v>
      </c>
      <c r="F13" s="38">
        <v>7</v>
      </c>
      <c r="G13" s="38">
        <v>1273</v>
      </c>
      <c r="H13" s="38">
        <v>61156</v>
      </c>
    </row>
    <row r="14" spans="1:8" ht="15.75">
      <c r="A14" s="42" t="s">
        <v>82</v>
      </c>
      <c r="B14" s="7">
        <f t="shared" si="1"/>
        <v>4640831</v>
      </c>
      <c r="C14" s="7">
        <f t="shared" si="2"/>
        <v>0</v>
      </c>
      <c r="D14" s="38">
        <v>0</v>
      </c>
      <c r="E14" s="38">
        <v>0</v>
      </c>
      <c r="F14" s="38">
        <v>0</v>
      </c>
      <c r="G14" s="38">
        <v>0</v>
      </c>
      <c r="H14" s="38">
        <v>4640831</v>
      </c>
    </row>
    <row r="15" spans="1:8" ht="15.75">
      <c r="A15" s="42" t="s">
        <v>63</v>
      </c>
      <c r="B15" s="7">
        <f t="shared" si="1"/>
        <v>592436</v>
      </c>
      <c r="C15" s="7">
        <f t="shared" si="2"/>
        <v>40878</v>
      </c>
      <c r="D15" s="38">
        <v>43057</v>
      </c>
      <c r="E15" s="38">
        <v>29</v>
      </c>
      <c r="F15" s="38">
        <v>105</v>
      </c>
      <c r="G15" s="38">
        <v>-2313</v>
      </c>
      <c r="H15" s="38">
        <v>551558</v>
      </c>
    </row>
    <row r="16" spans="1:8" ht="15.75">
      <c r="A16" s="42" t="s">
        <v>65</v>
      </c>
      <c r="B16" s="7">
        <f t="shared" si="1"/>
        <v>49003</v>
      </c>
      <c r="C16" s="7">
        <f t="shared" si="2"/>
        <v>31403</v>
      </c>
      <c r="D16" s="38">
        <v>28895</v>
      </c>
      <c r="E16" s="38">
        <v>1071</v>
      </c>
      <c r="F16" s="38">
        <v>1266</v>
      </c>
      <c r="G16" s="38">
        <v>171</v>
      </c>
      <c r="H16" s="38">
        <v>17600</v>
      </c>
    </row>
    <row r="17" spans="1:8" ht="15.75">
      <c r="A17" s="42" t="s">
        <v>66</v>
      </c>
      <c r="B17" s="7">
        <f t="shared" si="1"/>
        <v>2979</v>
      </c>
      <c r="C17" s="7">
        <f t="shared" si="2"/>
        <v>2979</v>
      </c>
      <c r="D17" s="38">
        <v>2896</v>
      </c>
      <c r="E17" s="38">
        <v>69</v>
      </c>
      <c r="F17" s="38">
        <v>3</v>
      </c>
      <c r="G17" s="38">
        <v>11</v>
      </c>
      <c r="H17" s="38">
        <v>0</v>
      </c>
    </row>
    <row r="18" spans="1:8" ht="15.75">
      <c r="A18" s="42" t="s">
        <v>83</v>
      </c>
      <c r="B18" s="7">
        <f t="shared" si="1"/>
        <v>62530</v>
      </c>
      <c r="C18" s="7">
        <f t="shared" si="2"/>
        <v>0</v>
      </c>
      <c r="D18" s="38">
        <v>0</v>
      </c>
      <c r="E18" s="38">
        <v>0</v>
      </c>
      <c r="F18" s="38">
        <v>0</v>
      </c>
      <c r="G18" s="38">
        <v>0</v>
      </c>
      <c r="H18" s="38">
        <v>62530</v>
      </c>
    </row>
    <row r="19" spans="1:8" ht="15.75">
      <c r="A19" s="42" t="s">
        <v>84</v>
      </c>
      <c r="B19" s="7">
        <f t="shared" si="1"/>
        <v>3172116</v>
      </c>
      <c r="C19" s="7">
        <f t="shared" si="2"/>
        <v>126082</v>
      </c>
      <c r="D19" s="38">
        <v>114168</v>
      </c>
      <c r="E19" s="38">
        <v>8545</v>
      </c>
      <c r="F19" s="38">
        <v>1635</v>
      </c>
      <c r="G19" s="38">
        <v>1734</v>
      </c>
      <c r="H19" s="38">
        <v>3046034</v>
      </c>
    </row>
    <row r="20" spans="1:8" ht="15.75">
      <c r="A20" s="42" t="s">
        <v>85</v>
      </c>
      <c r="B20" s="7">
        <f t="shared" si="1"/>
        <v>7947</v>
      </c>
      <c r="C20" s="7">
        <f t="shared" si="2"/>
        <v>7947</v>
      </c>
      <c r="D20" s="38">
        <v>219</v>
      </c>
      <c r="E20" s="38">
        <v>152</v>
      </c>
      <c r="F20" s="38">
        <v>2</v>
      </c>
      <c r="G20" s="38">
        <v>7574</v>
      </c>
      <c r="H20" s="38">
        <v>0</v>
      </c>
    </row>
    <row r="21" spans="1:8" ht="15.75">
      <c r="A21" s="42" t="s">
        <v>68</v>
      </c>
      <c r="B21" s="7">
        <f t="shared" si="1"/>
        <v>759</v>
      </c>
      <c r="C21" s="7">
        <f t="shared" si="2"/>
        <v>759</v>
      </c>
      <c r="D21" s="38">
        <v>81</v>
      </c>
      <c r="E21" s="38">
        <v>54</v>
      </c>
      <c r="F21" s="38">
        <v>0</v>
      </c>
      <c r="G21" s="38">
        <v>624</v>
      </c>
      <c r="H21" s="38">
        <v>0</v>
      </c>
    </row>
    <row r="22" spans="1:8" ht="15.75">
      <c r="A22" s="42" t="s">
        <v>69</v>
      </c>
      <c r="B22" s="7">
        <f t="shared" si="1"/>
        <v>39422305</v>
      </c>
      <c r="C22" s="7">
        <f t="shared" si="2"/>
        <v>832363</v>
      </c>
      <c r="D22" s="38">
        <v>832213</v>
      </c>
      <c r="E22" s="38">
        <v>150</v>
      </c>
      <c r="F22" s="38">
        <v>0</v>
      </c>
      <c r="G22" s="38">
        <v>0</v>
      </c>
      <c r="H22" s="38">
        <v>38589942</v>
      </c>
    </row>
    <row r="23" spans="1:8" ht="15.75">
      <c r="A23" s="42" t="s">
        <v>71</v>
      </c>
      <c r="B23" s="7">
        <f t="shared" si="1"/>
        <v>543</v>
      </c>
      <c r="C23" s="7">
        <f t="shared" si="2"/>
        <v>543</v>
      </c>
      <c r="D23" s="38">
        <v>112</v>
      </c>
      <c r="E23" s="38">
        <v>429</v>
      </c>
      <c r="F23" s="38">
        <v>0</v>
      </c>
      <c r="G23" s="38">
        <v>2</v>
      </c>
      <c r="H23" s="38">
        <v>0</v>
      </c>
    </row>
    <row r="24" spans="1:8" ht="15.75">
      <c r="A24" s="42" t="s">
        <v>72</v>
      </c>
      <c r="B24" s="7">
        <f t="shared" si="1"/>
        <v>252</v>
      </c>
      <c r="C24" s="7">
        <f t="shared" si="2"/>
        <v>252</v>
      </c>
      <c r="D24" s="38">
        <v>95</v>
      </c>
      <c r="E24" s="38">
        <v>137</v>
      </c>
      <c r="F24" s="38">
        <v>0</v>
      </c>
      <c r="G24" s="38">
        <v>20</v>
      </c>
      <c r="H24" s="38">
        <v>0</v>
      </c>
    </row>
    <row r="25" spans="1:8" ht="15.75">
      <c r="A25" s="42" t="s">
        <v>73</v>
      </c>
      <c r="B25" s="7">
        <f t="shared" si="1"/>
        <v>235165</v>
      </c>
      <c r="C25" s="7">
        <f t="shared" si="2"/>
        <v>7115</v>
      </c>
      <c r="D25" s="38">
        <v>6480</v>
      </c>
      <c r="E25" s="38">
        <v>28</v>
      </c>
      <c r="F25" s="38">
        <v>9</v>
      </c>
      <c r="G25" s="38">
        <v>598</v>
      </c>
      <c r="H25" s="38">
        <v>228050</v>
      </c>
    </row>
    <row r="27" spans="1:8" ht="15.75">
      <c r="A27" s="9"/>
      <c r="B27" s="44" t="s">
        <v>2</v>
      </c>
      <c r="C27" s="44"/>
      <c r="D27" s="44"/>
      <c r="E27" s="44"/>
      <c r="F27" s="44"/>
      <c r="G27" s="44"/>
      <c r="H27" s="31"/>
    </row>
    <row r="28" spans="1:8" ht="15.75">
      <c r="A28" s="8"/>
      <c r="B28" s="7"/>
      <c r="C28" s="44" t="s">
        <v>3</v>
      </c>
      <c r="D28" s="44"/>
      <c r="E28" s="44"/>
      <c r="F28" s="24"/>
      <c r="G28" s="24"/>
      <c r="H28" s="10"/>
    </row>
    <row r="29" spans="1:8" ht="43.5">
      <c r="A29" s="12" t="s">
        <v>20</v>
      </c>
      <c r="B29" s="32" t="s">
        <v>36</v>
      </c>
      <c r="C29" s="35" t="s">
        <v>31</v>
      </c>
      <c r="D29" s="35" t="s">
        <v>32</v>
      </c>
      <c r="E29" s="32" t="s">
        <v>33</v>
      </c>
      <c r="F29" s="32" t="s">
        <v>34</v>
      </c>
      <c r="G29" s="32" t="s">
        <v>35</v>
      </c>
      <c r="H29" s="25"/>
    </row>
    <row r="30" spans="1:8" ht="15.75">
      <c r="A30" s="26"/>
      <c r="B30" s="17"/>
      <c r="C30" s="17"/>
      <c r="D30" s="17"/>
      <c r="E30" s="17"/>
      <c r="F30" s="17"/>
      <c r="G30" s="17"/>
      <c r="H30" s="27"/>
    </row>
    <row r="31" spans="1:7" ht="15.75">
      <c r="A31" s="5" t="s">
        <v>0</v>
      </c>
      <c r="B31" s="7">
        <f aca="true" t="shared" si="3" ref="B31:G31">SUM(B32:B50)</f>
        <v>48366049</v>
      </c>
      <c r="C31" s="7">
        <f t="shared" si="3"/>
        <v>39285737</v>
      </c>
      <c r="D31" s="7">
        <f t="shared" si="3"/>
        <v>3256542</v>
      </c>
      <c r="E31" s="7">
        <f t="shared" si="3"/>
        <v>36029195</v>
      </c>
      <c r="F31" s="7">
        <f t="shared" si="3"/>
        <v>0</v>
      </c>
      <c r="G31" s="7">
        <f t="shared" si="3"/>
        <v>9080312</v>
      </c>
    </row>
    <row r="32" spans="1:7" ht="15.75">
      <c r="A32" s="42" t="s">
        <v>55</v>
      </c>
      <c r="B32" s="7">
        <f>+C32+F32+G32</f>
        <v>1468</v>
      </c>
      <c r="C32" s="7">
        <f>SUM(D32:E32)</f>
        <v>1368</v>
      </c>
      <c r="D32" s="43">
        <v>0</v>
      </c>
      <c r="E32" s="38">
        <v>1368</v>
      </c>
      <c r="F32" s="38">
        <v>0</v>
      </c>
      <c r="G32" s="38">
        <v>100</v>
      </c>
    </row>
    <row r="33" spans="1:7" ht="15.75">
      <c r="A33" s="42" t="s">
        <v>59</v>
      </c>
      <c r="B33" s="7">
        <f aca="true" t="shared" si="4" ref="B33:B47">+C33+F33+G33</f>
        <v>26256</v>
      </c>
      <c r="C33" s="7">
        <f aca="true" t="shared" si="5" ref="C33:C47">SUM(D33:E33)</f>
        <v>3951</v>
      </c>
      <c r="D33" s="43">
        <v>0</v>
      </c>
      <c r="E33" s="38">
        <v>3951</v>
      </c>
      <c r="F33" s="38">
        <v>0</v>
      </c>
      <c r="G33" s="38">
        <v>22305</v>
      </c>
    </row>
    <row r="34" spans="1:7" ht="15.75">
      <c r="A34" s="42" t="s">
        <v>81</v>
      </c>
      <c r="B34" s="7">
        <f t="shared" si="4"/>
        <v>88227</v>
      </c>
      <c r="C34" s="7">
        <f t="shared" si="5"/>
        <v>48934</v>
      </c>
      <c r="D34" s="43">
        <v>0</v>
      </c>
      <c r="E34" s="38">
        <v>48934</v>
      </c>
      <c r="F34" s="38">
        <v>0</v>
      </c>
      <c r="G34" s="38">
        <v>39293</v>
      </c>
    </row>
    <row r="35" spans="1:7" ht="15.75">
      <c r="A35" s="42" t="s">
        <v>62</v>
      </c>
      <c r="B35" s="7">
        <f t="shared" si="4"/>
        <v>63232</v>
      </c>
      <c r="C35" s="7">
        <f t="shared" si="5"/>
        <v>52848</v>
      </c>
      <c r="D35" s="43">
        <v>28002</v>
      </c>
      <c r="E35" s="38">
        <v>24846</v>
      </c>
      <c r="F35" s="38">
        <v>0</v>
      </c>
      <c r="G35" s="38">
        <v>10384</v>
      </c>
    </row>
    <row r="36" spans="1:7" ht="15.75">
      <c r="A36" s="42" t="s">
        <v>82</v>
      </c>
      <c r="B36" s="7">
        <f t="shared" si="4"/>
        <v>4640831</v>
      </c>
      <c r="C36" s="7">
        <f t="shared" si="5"/>
        <v>3713074</v>
      </c>
      <c r="D36" s="43">
        <v>3216140</v>
      </c>
      <c r="E36" s="38">
        <v>496934</v>
      </c>
      <c r="F36" s="38">
        <v>0</v>
      </c>
      <c r="G36" s="38">
        <v>927757</v>
      </c>
    </row>
    <row r="37" spans="1:7" ht="15.75">
      <c r="A37" s="42" t="s">
        <v>63</v>
      </c>
      <c r="B37" s="7">
        <f t="shared" si="4"/>
        <v>592436</v>
      </c>
      <c r="C37" s="7">
        <f t="shared" si="5"/>
        <v>363611</v>
      </c>
      <c r="D37" s="43">
        <v>503</v>
      </c>
      <c r="E37" s="38">
        <v>363108</v>
      </c>
      <c r="F37" s="38">
        <v>0</v>
      </c>
      <c r="G37" s="38">
        <v>228825</v>
      </c>
    </row>
    <row r="38" spans="1:7" ht="15.75">
      <c r="A38" s="42" t="s">
        <v>65</v>
      </c>
      <c r="B38" s="7">
        <f t="shared" si="4"/>
        <v>49003</v>
      </c>
      <c r="C38" s="7">
        <f t="shared" si="5"/>
        <v>38582</v>
      </c>
      <c r="D38" s="43">
        <v>7674</v>
      </c>
      <c r="E38" s="38">
        <v>30908</v>
      </c>
      <c r="F38" s="38">
        <v>0</v>
      </c>
      <c r="G38" s="38">
        <v>10421</v>
      </c>
    </row>
    <row r="39" spans="1:7" ht="15.75">
      <c r="A39" s="42" t="s">
        <v>66</v>
      </c>
      <c r="B39" s="7">
        <f t="shared" si="4"/>
        <v>2979</v>
      </c>
      <c r="C39" s="7">
        <f t="shared" si="5"/>
        <v>2861</v>
      </c>
      <c r="D39" s="43">
        <v>0</v>
      </c>
      <c r="E39" s="38">
        <v>2861</v>
      </c>
      <c r="F39" s="38">
        <v>0</v>
      </c>
      <c r="G39" s="38">
        <v>118</v>
      </c>
    </row>
    <row r="40" spans="1:7" ht="15.75">
      <c r="A40" s="42" t="s">
        <v>83</v>
      </c>
      <c r="B40" s="7">
        <f t="shared" si="4"/>
        <v>62530</v>
      </c>
      <c r="C40" s="7">
        <f t="shared" si="5"/>
        <v>36766</v>
      </c>
      <c r="D40" s="43">
        <v>0</v>
      </c>
      <c r="E40" s="38">
        <v>36766</v>
      </c>
      <c r="F40" s="38">
        <v>0</v>
      </c>
      <c r="G40" s="38">
        <v>25764</v>
      </c>
    </row>
    <row r="41" spans="1:7" ht="15.75">
      <c r="A41" s="42" t="s">
        <v>84</v>
      </c>
      <c r="B41" s="7">
        <f t="shared" si="4"/>
        <v>3172116</v>
      </c>
      <c r="C41" s="7">
        <f t="shared" si="5"/>
        <v>1902785</v>
      </c>
      <c r="D41" s="43">
        <v>0</v>
      </c>
      <c r="E41" s="38">
        <v>1902785</v>
      </c>
      <c r="F41" s="38">
        <v>0</v>
      </c>
      <c r="G41" s="38">
        <v>1269331</v>
      </c>
    </row>
    <row r="42" spans="1:7" ht="15.75">
      <c r="A42" s="41" t="s">
        <v>86</v>
      </c>
      <c r="B42" s="7">
        <f t="shared" si="4"/>
        <v>7947</v>
      </c>
      <c r="C42" s="7">
        <f t="shared" si="5"/>
        <v>233</v>
      </c>
      <c r="D42" s="43">
        <v>0</v>
      </c>
      <c r="E42" s="38">
        <v>233</v>
      </c>
      <c r="F42" s="38">
        <v>0</v>
      </c>
      <c r="G42" s="38">
        <v>7714</v>
      </c>
    </row>
    <row r="43" spans="1:7" ht="15.75">
      <c r="A43" s="41" t="s">
        <v>87</v>
      </c>
      <c r="B43" s="7">
        <f t="shared" si="4"/>
        <v>759</v>
      </c>
      <c r="C43" s="7">
        <f t="shared" si="5"/>
        <v>0</v>
      </c>
      <c r="D43" s="43">
        <v>0</v>
      </c>
      <c r="E43" s="38">
        <v>0</v>
      </c>
      <c r="F43" s="38">
        <v>0</v>
      </c>
      <c r="G43" s="38">
        <v>759</v>
      </c>
    </row>
    <row r="44" spans="1:7" ht="15.75">
      <c r="A44" s="42" t="s">
        <v>69</v>
      </c>
      <c r="B44" s="7">
        <f t="shared" si="4"/>
        <v>39422305</v>
      </c>
      <c r="C44" s="7">
        <f t="shared" si="5"/>
        <v>32897382</v>
      </c>
      <c r="D44" s="43">
        <v>4223</v>
      </c>
      <c r="E44" s="38">
        <v>32893159</v>
      </c>
      <c r="F44" s="38">
        <v>0</v>
      </c>
      <c r="G44" s="38">
        <v>6524923</v>
      </c>
    </row>
    <row r="45" spans="1:7" ht="15.75">
      <c r="A45" s="42" t="s">
        <v>71</v>
      </c>
      <c r="B45" s="7">
        <f t="shared" si="4"/>
        <v>543</v>
      </c>
      <c r="C45" s="7">
        <f t="shared" si="5"/>
        <v>0</v>
      </c>
      <c r="D45" s="43">
        <v>0</v>
      </c>
      <c r="E45" s="38">
        <v>0</v>
      </c>
      <c r="F45" s="38">
        <v>0</v>
      </c>
      <c r="G45" s="38">
        <v>543</v>
      </c>
    </row>
    <row r="46" spans="1:7" ht="15.75">
      <c r="A46" s="42" t="s">
        <v>72</v>
      </c>
      <c r="B46" s="7">
        <f t="shared" si="4"/>
        <v>252</v>
      </c>
      <c r="C46" s="7">
        <f t="shared" si="5"/>
        <v>0</v>
      </c>
      <c r="D46" s="43">
        <v>0</v>
      </c>
      <c r="E46" s="38">
        <v>0</v>
      </c>
      <c r="F46" s="38">
        <v>0</v>
      </c>
      <c r="G46" s="38">
        <v>252</v>
      </c>
    </row>
    <row r="47" spans="1:7" ht="15.75">
      <c r="A47" s="42" t="s">
        <v>73</v>
      </c>
      <c r="B47" s="7">
        <f t="shared" si="4"/>
        <v>235165</v>
      </c>
      <c r="C47" s="7">
        <f t="shared" si="5"/>
        <v>223342</v>
      </c>
      <c r="D47" s="43">
        <v>0</v>
      </c>
      <c r="E47" s="38">
        <v>223342</v>
      </c>
      <c r="F47" s="38">
        <v>0</v>
      </c>
      <c r="G47" s="38">
        <v>11823</v>
      </c>
    </row>
    <row r="48" spans="1:8" ht="15.75">
      <c r="A48" s="39"/>
      <c r="B48" s="39"/>
      <c r="C48" s="39"/>
      <c r="D48" s="39"/>
      <c r="E48" s="39"/>
      <c r="F48" s="39"/>
      <c r="G48" s="39"/>
      <c r="H48" s="39"/>
    </row>
    <row r="49" spans="1:8" ht="15.75">
      <c r="A49" s="8" t="s">
        <v>15</v>
      </c>
      <c r="B49" s="8"/>
      <c r="C49" s="8"/>
      <c r="D49" s="8"/>
      <c r="E49" s="8"/>
      <c r="F49" s="8"/>
      <c r="G49" s="8"/>
      <c r="H49" s="8"/>
    </row>
    <row r="50" spans="1:8" ht="15.75">
      <c r="A50" s="8"/>
      <c r="B50" s="8"/>
      <c r="C50" s="8"/>
      <c r="D50" s="8"/>
      <c r="E50" s="8"/>
      <c r="F50" s="8"/>
      <c r="G50" s="8"/>
      <c r="H50" s="8"/>
    </row>
    <row r="51" spans="1:8" ht="15.75">
      <c r="A51" s="8" t="s">
        <v>16</v>
      </c>
      <c r="B51" s="7"/>
      <c r="C51" s="7"/>
      <c r="D51" s="7"/>
      <c r="E51" s="7"/>
      <c r="F51" s="7"/>
      <c r="G51" s="7"/>
      <c r="H51" s="7"/>
    </row>
    <row r="52" spans="1:8" ht="15.75">
      <c r="A52" s="7"/>
      <c r="B52" s="7"/>
      <c r="C52" s="7"/>
      <c r="D52" s="7"/>
      <c r="E52" s="7"/>
      <c r="F52" s="7"/>
      <c r="G52" s="7"/>
      <c r="H52" s="7"/>
    </row>
    <row r="53" spans="1:8" ht="37.5" customHeight="1">
      <c r="A53" s="47" t="s">
        <v>105</v>
      </c>
      <c r="B53" s="47"/>
      <c r="C53" s="47"/>
      <c r="D53" s="47"/>
      <c r="E53" s="47"/>
      <c r="F53" s="47"/>
      <c r="G53" s="47"/>
      <c r="H53" s="47"/>
    </row>
  </sheetData>
  <sheetProtection/>
  <mergeCells count="6">
    <mergeCell ref="B5:H5"/>
    <mergeCell ref="C6:G6"/>
    <mergeCell ref="H6:H7"/>
    <mergeCell ref="B27:G27"/>
    <mergeCell ref="C28:E28"/>
    <mergeCell ref="A53:H53"/>
  </mergeCells>
  <hyperlinks>
    <hyperlink ref="A53:H53" r:id="rId1" display="SOURCE: New York State Department of Financial Services, 2017 Department of Financial Services Annual Report; https://www.dfs.ny.gov/reports_and_publications/dfs_annual_reports (last viewed September 14, 2020)."/>
  </hyperlinks>
  <printOptions/>
  <pageMargins left="0.7" right="0.7" top="0.75" bottom="0.75" header="0.3" footer="0.3"/>
  <pageSetup fitToHeight="2" fitToWidth="1" horizontalDpi="1200" verticalDpi="1200" orientation="landscape" scale="8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42.77734375" style="0" customWidth="1"/>
  </cols>
  <sheetData>
    <row r="1" spans="1:8" ht="20.25">
      <c r="A1" s="30" t="s">
        <v>4</v>
      </c>
      <c r="B1" s="4"/>
      <c r="C1" s="4"/>
      <c r="D1" s="5"/>
      <c r="E1" s="6"/>
      <c r="F1" s="5"/>
      <c r="G1" s="5"/>
      <c r="H1" s="5"/>
    </row>
    <row r="2" spans="1:8" ht="20.25">
      <c r="A2" s="30" t="s">
        <v>74</v>
      </c>
      <c r="B2" s="4"/>
      <c r="C2" s="4"/>
      <c r="D2" s="5"/>
      <c r="E2" s="7"/>
      <c r="F2" s="5"/>
      <c r="G2" s="5"/>
      <c r="H2" s="5"/>
    </row>
    <row r="3" spans="1:8" ht="20.25">
      <c r="A3" s="30" t="s">
        <v>17</v>
      </c>
      <c r="B3" s="4"/>
      <c r="C3" s="4"/>
      <c r="D3" s="5"/>
      <c r="E3" s="7"/>
      <c r="F3" s="5"/>
      <c r="G3" s="5"/>
      <c r="H3" s="5"/>
    </row>
    <row r="4" spans="1:8" ht="15.75">
      <c r="A4" s="8"/>
      <c r="B4" s="8"/>
      <c r="C4" s="8"/>
      <c r="D4" s="8"/>
      <c r="E4" s="8"/>
      <c r="F4" s="8"/>
      <c r="G4" s="8"/>
      <c r="H4" s="8"/>
    </row>
    <row r="5" spans="1:8" ht="15.75">
      <c r="A5" s="9"/>
      <c r="B5" s="44" t="s">
        <v>1</v>
      </c>
      <c r="C5" s="44"/>
      <c r="D5" s="44"/>
      <c r="E5" s="44"/>
      <c r="F5" s="44"/>
      <c r="G5" s="44"/>
      <c r="H5" s="44"/>
    </row>
    <row r="6" spans="1:8" ht="15.75">
      <c r="A6" s="8"/>
      <c r="B6" s="10"/>
      <c r="C6" s="44" t="s">
        <v>11</v>
      </c>
      <c r="D6" s="44"/>
      <c r="E6" s="44"/>
      <c r="F6" s="44"/>
      <c r="G6" s="44"/>
      <c r="H6" s="45" t="s">
        <v>30</v>
      </c>
    </row>
    <row r="7" spans="1:8" ht="43.5">
      <c r="A7" s="12" t="s">
        <v>20</v>
      </c>
      <c r="B7" s="13" t="s">
        <v>25</v>
      </c>
      <c r="C7" s="14" t="s">
        <v>0</v>
      </c>
      <c r="D7" s="32" t="s">
        <v>26</v>
      </c>
      <c r="E7" s="33" t="s">
        <v>27</v>
      </c>
      <c r="F7" s="34" t="s">
        <v>28</v>
      </c>
      <c r="G7" s="32" t="s">
        <v>29</v>
      </c>
      <c r="H7" s="46"/>
    </row>
    <row r="8" spans="1:8" ht="15.75">
      <c r="A8" s="7"/>
      <c r="B8" s="15"/>
      <c r="C8" s="16"/>
      <c r="D8" s="17"/>
      <c r="E8" s="16"/>
      <c r="F8" s="18"/>
      <c r="G8" s="16"/>
      <c r="H8" s="15"/>
    </row>
    <row r="9" spans="1:8" ht="15.75">
      <c r="A9" s="5" t="s">
        <v>0</v>
      </c>
      <c r="B9" s="7">
        <f>SUM(B10:B29)</f>
        <v>82156368</v>
      </c>
      <c r="C9" s="7">
        <f aca="true" t="shared" si="0" ref="C9:H9">SUM(C10:C29)</f>
        <v>36100221</v>
      </c>
      <c r="D9" s="7">
        <f t="shared" si="0"/>
        <v>985812</v>
      </c>
      <c r="E9" s="7">
        <f t="shared" si="0"/>
        <v>35076319</v>
      </c>
      <c r="F9" s="7">
        <f t="shared" si="0"/>
        <v>4060</v>
      </c>
      <c r="G9" s="7">
        <f t="shared" si="0"/>
        <v>7277946</v>
      </c>
      <c r="H9" s="7">
        <f t="shared" si="0"/>
        <v>38812231</v>
      </c>
    </row>
    <row r="10" spans="1:8" ht="15.75">
      <c r="A10" s="40" t="s">
        <v>75</v>
      </c>
      <c r="B10" s="7">
        <f>+C10+H10</f>
        <v>4729</v>
      </c>
      <c r="C10" s="7">
        <f>SUM(D10:G10)</f>
        <v>1361</v>
      </c>
      <c r="D10" s="38">
        <v>520</v>
      </c>
      <c r="E10" s="38">
        <v>72</v>
      </c>
      <c r="F10" s="38">
        <v>597</v>
      </c>
      <c r="G10" s="38">
        <v>172</v>
      </c>
      <c r="H10" s="38">
        <v>3368</v>
      </c>
    </row>
    <row r="11" spans="1:8" ht="15.75">
      <c r="A11" s="37" t="s">
        <v>59</v>
      </c>
      <c r="B11" s="7">
        <f aca="true" t="shared" si="1" ref="B11:B23">+C11+H11</f>
        <v>12042</v>
      </c>
      <c r="C11" s="7">
        <f aca="true" t="shared" si="2" ref="C11:C23">SUM(D11:G11)</f>
        <v>0</v>
      </c>
      <c r="D11" s="38">
        <v>0</v>
      </c>
      <c r="E11" s="38">
        <v>0</v>
      </c>
      <c r="F11" s="38">
        <v>0</v>
      </c>
      <c r="G11" s="38">
        <v>0</v>
      </c>
      <c r="H11" s="38">
        <v>12042</v>
      </c>
    </row>
    <row r="12" spans="1:8" ht="15.75">
      <c r="A12" s="37" t="s">
        <v>62</v>
      </c>
      <c r="B12" s="7">
        <f t="shared" si="1"/>
        <v>66603</v>
      </c>
      <c r="C12" s="7">
        <f t="shared" si="2"/>
        <v>3636</v>
      </c>
      <c r="D12" s="38">
        <v>351</v>
      </c>
      <c r="E12" s="38">
        <v>35</v>
      </c>
      <c r="F12" s="38">
        <v>22</v>
      </c>
      <c r="G12" s="38">
        <v>3228</v>
      </c>
      <c r="H12" s="38">
        <v>62967</v>
      </c>
    </row>
    <row r="13" spans="1:8" ht="15.75">
      <c r="A13" s="37" t="s">
        <v>63</v>
      </c>
      <c r="B13" s="7">
        <f t="shared" si="1"/>
        <v>467837</v>
      </c>
      <c r="C13" s="7">
        <f t="shared" si="2"/>
        <v>34804</v>
      </c>
      <c r="D13" s="38">
        <v>36687</v>
      </c>
      <c r="E13" s="38">
        <v>21</v>
      </c>
      <c r="F13" s="38">
        <v>117</v>
      </c>
      <c r="G13" s="38">
        <v>-2021</v>
      </c>
      <c r="H13" s="38">
        <v>433033</v>
      </c>
    </row>
    <row r="14" spans="1:8" ht="15.75">
      <c r="A14" s="37" t="s">
        <v>65</v>
      </c>
      <c r="B14" s="7">
        <f t="shared" si="1"/>
        <v>53107</v>
      </c>
      <c r="C14" s="7">
        <f t="shared" si="2"/>
        <v>35571</v>
      </c>
      <c r="D14" s="38">
        <v>32804</v>
      </c>
      <c r="E14" s="38">
        <v>1083</v>
      </c>
      <c r="F14" s="38">
        <v>1524</v>
      </c>
      <c r="G14" s="38">
        <v>160</v>
      </c>
      <c r="H14" s="38">
        <v>17536</v>
      </c>
    </row>
    <row r="15" spans="1:8" ht="15.75">
      <c r="A15" s="37" t="s">
        <v>66</v>
      </c>
      <c r="B15" s="7">
        <f t="shared" si="1"/>
        <v>1510</v>
      </c>
      <c r="C15" s="7">
        <f t="shared" si="2"/>
        <v>1510</v>
      </c>
      <c r="D15" s="38">
        <v>1407</v>
      </c>
      <c r="E15" s="38">
        <v>88</v>
      </c>
      <c r="F15" s="38">
        <v>9</v>
      </c>
      <c r="G15" s="38">
        <v>6</v>
      </c>
      <c r="H15" s="38">
        <v>0</v>
      </c>
    </row>
    <row r="16" spans="1:8" ht="15.75">
      <c r="A16" s="40" t="s">
        <v>76</v>
      </c>
      <c r="B16" s="7">
        <f t="shared" si="1"/>
        <v>2404569</v>
      </c>
      <c r="C16" s="7">
        <f t="shared" si="2"/>
        <v>68085</v>
      </c>
      <c r="D16" s="38">
        <v>29061</v>
      </c>
      <c r="E16" s="38">
        <v>12996</v>
      </c>
      <c r="F16" s="38">
        <v>1776</v>
      </c>
      <c r="G16" s="38">
        <v>24252</v>
      </c>
      <c r="H16" s="38">
        <v>2336484</v>
      </c>
    </row>
    <row r="17" spans="1:8" ht="15.75">
      <c r="A17" s="37" t="s">
        <v>68</v>
      </c>
      <c r="B17" s="7">
        <f t="shared" si="1"/>
        <v>759</v>
      </c>
      <c r="C17" s="7">
        <f t="shared" si="2"/>
        <v>759</v>
      </c>
      <c r="D17" s="38">
        <v>142</v>
      </c>
      <c r="E17" s="38">
        <v>52</v>
      </c>
      <c r="F17" s="38">
        <v>0</v>
      </c>
      <c r="G17" s="38">
        <v>565</v>
      </c>
      <c r="H17" s="38">
        <v>0</v>
      </c>
    </row>
    <row r="18" spans="1:8" ht="15.75">
      <c r="A18" s="37" t="s">
        <v>69</v>
      </c>
      <c r="B18" s="7">
        <f t="shared" si="1"/>
        <v>36561391</v>
      </c>
      <c r="C18" s="7">
        <f t="shared" si="2"/>
        <v>833215</v>
      </c>
      <c r="D18" s="38">
        <v>833065</v>
      </c>
      <c r="E18" s="38">
        <v>150</v>
      </c>
      <c r="F18" s="38">
        <v>0</v>
      </c>
      <c r="G18" s="38">
        <v>0</v>
      </c>
      <c r="H18" s="38">
        <v>35728176</v>
      </c>
    </row>
    <row r="19" spans="1:8" ht="15.75">
      <c r="A19" s="37" t="s">
        <v>77</v>
      </c>
      <c r="B19" s="7">
        <f t="shared" si="1"/>
        <v>0</v>
      </c>
      <c r="C19" s="7">
        <f t="shared" si="2"/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</row>
    <row r="20" spans="1:8" ht="15.75">
      <c r="A20" s="37" t="s">
        <v>70</v>
      </c>
      <c r="B20" s="7">
        <f t="shared" si="1"/>
        <v>7499</v>
      </c>
      <c r="C20" s="7">
        <f t="shared" si="2"/>
        <v>7499</v>
      </c>
      <c r="D20" s="38">
        <v>436</v>
      </c>
      <c r="E20" s="38">
        <v>100</v>
      </c>
      <c r="F20" s="38">
        <v>7</v>
      </c>
      <c r="G20" s="38">
        <v>6956</v>
      </c>
      <c r="H20" s="38">
        <v>0</v>
      </c>
    </row>
    <row r="21" spans="1:8" ht="15.75">
      <c r="A21" s="37" t="s">
        <v>71</v>
      </c>
      <c r="B21" s="7">
        <f t="shared" si="1"/>
        <v>845</v>
      </c>
      <c r="C21" s="7">
        <f t="shared" si="2"/>
        <v>845</v>
      </c>
      <c r="D21" s="38">
        <v>458</v>
      </c>
      <c r="E21" s="38">
        <v>382</v>
      </c>
      <c r="F21" s="38">
        <v>0</v>
      </c>
      <c r="G21" s="38">
        <v>5</v>
      </c>
      <c r="H21" s="38">
        <v>0</v>
      </c>
    </row>
    <row r="22" spans="1:8" ht="15.75">
      <c r="A22" s="37" t="s">
        <v>72</v>
      </c>
      <c r="B22" s="7">
        <f t="shared" si="1"/>
        <v>276</v>
      </c>
      <c r="C22" s="7">
        <f t="shared" si="2"/>
        <v>276</v>
      </c>
      <c r="D22" s="38">
        <v>85</v>
      </c>
      <c r="E22" s="38">
        <v>191</v>
      </c>
      <c r="F22" s="38">
        <v>0</v>
      </c>
      <c r="G22" s="38">
        <v>0</v>
      </c>
      <c r="H22" s="38">
        <v>0</v>
      </c>
    </row>
    <row r="23" spans="1:8" ht="15.75">
      <c r="A23" s="37" t="s">
        <v>73</v>
      </c>
      <c r="B23" s="7">
        <f t="shared" si="1"/>
        <v>225985</v>
      </c>
      <c r="C23" s="7">
        <f t="shared" si="2"/>
        <v>7360</v>
      </c>
      <c r="D23" s="38">
        <v>6633</v>
      </c>
      <c r="E23" s="38">
        <v>12</v>
      </c>
      <c r="F23" s="38">
        <v>8</v>
      </c>
      <c r="G23" s="38">
        <v>707</v>
      </c>
      <c r="H23" s="38">
        <v>218625</v>
      </c>
    </row>
    <row r="25" spans="1:8" ht="15.75">
      <c r="A25" s="9"/>
      <c r="B25" s="44" t="s">
        <v>2</v>
      </c>
      <c r="C25" s="44"/>
      <c r="D25" s="44"/>
      <c r="E25" s="44"/>
      <c r="F25" s="44"/>
      <c r="G25" s="44"/>
      <c r="H25" s="31"/>
    </row>
    <row r="26" spans="1:8" ht="15.75">
      <c r="A26" s="8"/>
      <c r="B26" s="7"/>
      <c r="C26" s="44" t="s">
        <v>3</v>
      </c>
      <c r="D26" s="44"/>
      <c r="E26" s="44"/>
      <c r="F26" s="24"/>
      <c r="G26" s="24"/>
      <c r="H26" s="10"/>
    </row>
    <row r="27" spans="1:8" ht="43.5">
      <c r="A27" s="12" t="s">
        <v>20</v>
      </c>
      <c r="B27" s="32" t="s">
        <v>36</v>
      </c>
      <c r="C27" s="35" t="s">
        <v>31</v>
      </c>
      <c r="D27" s="35" t="s">
        <v>32</v>
      </c>
      <c r="E27" s="32" t="s">
        <v>33</v>
      </c>
      <c r="F27" s="32" t="s">
        <v>34</v>
      </c>
      <c r="G27" s="32" t="s">
        <v>35</v>
      </c>
      <c r="H27" s="25"/>
    </row>
    <row r="28" spans="1:8" ht="15.75">
      <c r="A28" s="26"/>
      <c r="B28" s="17"/>
      <c r="C28" s="17"/>
      <c r="D28" s="17"/>
      <c r="E28" s="17"/>
      <c r="F28" s="17"/>
      <c r="G28" s="17"/>
      <c r="H28" s="27"/>
    </row>
    <row r="29" spans="1:7" ht="15.75">
      <c r="A29" s="5" t="s">
        <v>0</v>
      </c>
      <c r="B29" s="7">
        <f aca="true" t="shared" si="3" ref="B29:G29">SUM(B30:B48)</f>
        <v>42349216</v>
      </c>
      <c r="C29" s="7">
        <f t="shared" si="3"/>
        <v>35105300</v>
      </c>
      <c r="D29" s="7">
        <f t="shared" si="3"/>
        <v>44163</v>
      </c>
      <c r="E29" s="7">
        <f t="shared" si="3"/>
        <v>35061137</v>
      </c>
      <c r="F29" s="7">
        <f t="shared" si="3"/>
        <v>0</v>
      </c>
      <c r="G29" s="7">
        <f t="shared" si="3"/>
        <v>7243916</v>
      </c>
    </row>
    <row r="30" spans="1:7" ht="15.75">
      <c r="A30" s="37" t="s">
        <v>55</v>
      </c>
      <c r="B30" s="7">
        <f>+C30+F30+G30</f>
        <v>3182</v>
      </c>
      <c r="C30" s="7">
        <f>SUM(D30:E30)</f>
        <v>3039</v>
      </c>
      <c r="D30" s="38">
        <v>0</v>
      </c>
      <c r="E30" s="38">
        <v>3039</v>
      </c>
      <c r="F30" s="38">
        <v>0</v>
      </c>
      <c r="G30" s="38">
        <v>143</v>
      </c>
    </row>
    <row r="31" spans="1:7" ht="15.75">
      <c r="A31" s="37" t="s">
        <v>59</v>
      </c>
      <c r="B31" s="7">
        <f aca="true" t="shared" si="4" ref="B31:B43">+C31+F31+G31</f>
        <v>6628</v>
      </c>
      <c r="C31" s="7">
        <f aca="true" t="shared" si="5" ref="C31:C43">SUM(D31:E31)</f>
        <v>6249</v>
      </c>
      <c r="D31" s="38">
        <v>607</v>
      </c>
      <c r="E31" s="38">
        <v>5642</v>
      </c>
      <c r="F31" s="38">
        <v>0</v>
      </c>
      <c r="G31" s="38">
        <v>379</v>
      </c>
    </row>
    <row r="32" spans="1:7" ht="15.75">
      <c r="A32" s="37" t="s">
        <v>62</v>
      </c>
      <c r="B32" s="7">
        <f t="shared" si="4"/>
        <v>44216</v>
      </c>
      <c r="C32" s="7">
        <f t="shared" si="5"/>
        <v>33775</v>
      </c>
      <c r="D32" s="38">
        <v>15462</v>
      </c>
      <c r="E32" s="38">
        <v>18313</v>
      </c>
      <c r="F32" s="38">
        <v>0</v>
      </c>
      <c r="G32" s="38">
        <v>10441</v>
      </c>
    </row>
    <row r="33" spans="1:7" ht="15.75">
      <c r="A33" s="37" t="s">
        <v>63</v>
      </c>
      <c r="B33" s="7">
        <f t="shared" si="4"/>
        <v>613983</v>
      </c>
      <c r="C33" s="7">
        <f t="shared" si="5"/>
        <v>419107</v>
      </c>
      <c r="D33" s="38">
        <v>395</v>
      </c>
      <c r="E33" s="38">
        <v>418712</v>
      </c>
      <c r="F33" s="38">
        <v>0</v>
      </c>
      <c r="G33" s="38">
        <v>194876</v>
      </c>
    </row>
    <row r="34" spans="1:7" ht="15.75">
      <c r="A34" s="37" t="s">
        <v>65</v>
      </c>
      <c r="B34" s="7">
        <f t="shared" si="4"/>
        <v>54035</v>
      </c>
      <c r="C34" s="7">
        <f t="shared" si="5"/>
        <v>43616</v>
      </c>
      <c r="D34" s="38">
        <v>7970</v>
      </c>
      <c r="E34" s="38">
        <v>35646</v>
      </c>
      <c r="F34" s="38">
        <v>0</v>
      </c>
      <c r="G34" s="38">
        <v>10419</v>
      </c>
    </row>
    <row r="35" spans="1:7" ht="15.75">
      <c r="A35" s="37" t="s">
        <v>66</v>
      </c>
      <c r="B35" s="7">
        <f t="shared" si="4"/>
        <v>2275</v>
      </c>
      <c r="C35" s="7">
        <f t="shared" si="5"/>
        <v>2081</v>
      </c>
      <c r="D35" s="38">
        <v>0</v>
      </c>
      <c r="E35" s="38">
        <v>2081</v>
      </c>
      <c r="F35" s="38">
        <v>0</v>
      </c>
      <c r="G35" s="38">
        <v>194</v>
      </c>
    </row>
    <row r="36" spans="1:7" ht="15.75">
      <c r="A36" s="40" t="s">
        <v>78</v>
      </c>
      <c r="B36" s="7">
        <f t="shared" si="4"/>
        <v>2762506</v>
      </c>
      <c r="C36" s="7">
        <f t="shared" si="5"/>
        <v>1057937</v>
      </c>
      <c r="D36" s="38">
        <v>7975</v>
      </c>
      <c r="E36" s="38">
        <v>1049962</v>
      </c>
      <c r="F36" s="38">
        <v>0</v>
      </c>
      <c r="G36" s="38">
        <v>1704569</v>
      </c>
    </row>
    <row r="37" spans="1:7" ht="15.75">
      <c r="A37" s="37" t="s">
        <v>68</v>
      </c>
      <c r="B37" s="7">
        <f t="shared" si="4"/>
        <v>758</v>
      </c>
      <c r="C37" s="7">
        <f t="shared" si="5"/>
        <v>0</v>
      </c>
      <c r="D37" s="38">
        <v>0</v>
      </c>
      <c r="E37" s="38">
        <v>0</v>
      </c>
      <c r="F37" s="38">
        <v>0</v>
      </c>
      <c r="G37" s="38">
        <v>758</v>
      </c>
    </row>
    <row r="38" spans="1:7" ht="15.75">
      <c r="A38" s="37" t="s">
        <v>69</v>
      </c>
      <c r="B38" s="7">
        <f t="shared" si="4"/>
        <v>38539104</v>
      </c>
      <c r="C38" s="7">
        <f t="shared" si="5"/>
        <v>33247870</v>
      </c>
      <c r="D38" s="38">
        <v>0</v>
      </c>
      <c r="E38" s="38">
        <v>33247870</v>
      </c>
      <c r="F38" s="38">
        <v>0</v>
      </c>
      <c r="G38" s="38">
        <v>5291234</v>
      </c>
    </row>
    <row r="39" spans="1:7" ht="15.75">
      <c r="A39" s="37" t="s">
        <v>77</v>
      </c>
      <c r="B39" s="7">
        <f t="shared" si="4"/>
        <v>73020</v>
      </c>
      <c r="C39" s="7">
        <f t="shared" si="5"/>
        <v>70156</v>
      </c>
      <c r="D39" s="38">
        <v>4361</v>
      </c>
      <c r="E39" s="38">
        <v>65795</v>
      </c>
      <c r="F39" s="38">
        <v>0</v>
      </c>
      <c r="G39" s="38">
        <v>2864</v>
      </c>
    </row>
    <row r="40" spans="1:7" ht="15.75">
      <c r="A40" s="37" t="s">
        <v>70</v>
      </c>
      <c r="B40" s="7">
        <f t="shared" si="4"/>
        <v>7837</v>
      </c>
      <c r="C40" s="7">
        <f t="shared" si="5"/>
        <v>195</v>
      </c>
      <c r="D40" s="38">
        <v>18</v>
      </c>
      <c r="E40" s="38">
        <v>177</v>
      </c>
      <c r="F40" s="38">
        <v>0</v>
      </c>
      <c r="G40" s="38">
        <v>7642</v>
      </c>
    </row>
    <row r="41" spans="1:7" ht="15.75">
      <c r="A41" s="37" t="s">
        <v>71</v>
      </c>
      <c r="B41" s="7">
        <f t="shared" si="4"/>
        <v>615</v>
      </c>
      <c r="C41" s="7">
        <f t="shared" si="5"/>
        <v>0</v>
      </c>
      <c r="D41" s="38">
        <v>0</v>
      </c>
      <c r="E41" s="38">
        <v>0</v>
      </c>
      <c r="F41" s="38">
        <v>0</v>
      </c>
      <c r="G41" s="38">
        <v>615</v>
      </c>
    </row>
    <row r="42" spans="1:7" ht="15.75">
      <c r="A42" s="37" t="s">
        <v>72</v>
      </c>
      <c r="B42" s="7">
        <f t="shared" si="4"/>
        <v>264</v>
      </c>
      <c r="C42" s="7">
        <f t="shared" si="5"/>
        <v>0</v>
      </c>
      <c r="D42" s="38">
        <v>0</v>
      </c>
      <c r="E42" s="38">
        <v>0</v>
      </c>
      <c r="F42" s="38">
        <v>0</v>
      </c>
      <c r="G42" s="38">
        <v>264</v>
      </c>
    </row>
    <row r="43" spans="1:7" ht="15.75">
      <c r="A43" s="37" t="s">
        <v>73</v>
      </c>
      <c r="B43" s="7">
        <f t="shared" si="4"/>
        <v>240793</v>
      </c>
      <c r="C43" s="7">
        <f t="shared" si="5"/>
        <v>221275</v>
      </c>
      <c r="D43" s="38">
        <v>7375</v>
      </c>
      <c r="E43" s="38">
        <v>213900</v>
      </c>
      <c r="F43" s="38">
        <v>0</v>
      </c>
      <c r="G43" s="38">
        <v>19518</v>
      </c>
    </row>
    <row r="44" spans="1:8" ht="15.75">
      <c r="A44" s="39"/>
      <c r="B44" s="39"/>
      <c r="C44" s="39"/>
      <c r="D44" s="39"/>
      <c r="E44" s="39"/>
      <c r="F44" s="39"/>
      <c r="G44" s="39"/>
      <c r="H44" s="39"/>
    </row>
    <row r="45" spans="1:8" ht="15.75">
      <c r="A45" s="8" t="s">
        <v>15</v>
      </c>
      <c r="B45" s="8"/>
      <c r="C45" s="8"/>
      <c r="D45" s="8"/>
      <c r="E45" s="8"/>
      <c r="F45" s="8"/>
      <c r="G45" s="8"/>
      <c r="H45" s="8"/>
    </row>
    <row r="46" spans="1:8" ht="15.75">
      <c r="A46" s="8"/>
      <c r="B46" s="8"/>
      <c r="C46" s="8"/>
      <c r="D46" s="8"/>
      <c r="E46" s="8"/>
      <c r="F46" s="8"/>
      <c r="G46" s="8"/>
      <c r="H46" s="8"/>
    </row>
    <row r="47" spans="1:8" ht="15.75">
      <c r="A47" s="8" t="s">
        <v>16</v>
      </c>
      <c r="B47" s="7"/>
      <c r="C47" s="7"/>
      <c r="D47" s="7"/>
      <c r="E47" s="7"/>
      <c r="F47" s="7"/>
      <c r="G47" s="7"/>
      <c r="H47" s="7"/>
    </row>
    <row r="48" spans="1:8" ht="15.75">
      <c r="A48" s="7"/>
      <c r="B48" s="7"/>
      <c r="C48" s="7"/>
      <c r="D48" s="7"/>
      <c r="E48" s="7"/>
      <c r="F48" s="7"/>
      <c r="G48" s="7"/>
      <c r="H48" s="7"/>
    </row>
    <row r="49" spans="1:8" ht="33.75" customHeight="1">
      <c r="A49" s="47" t="s">
        <v>106</v>
      </c>
      <c r="B49" s="47"/>
      <c r="C49" s="47"/>
      <c r="D49" s="47"/>
      <c r="E49" s="47"/>
      <c r="F49" s="47"/>
      <c r="G49" s="47"/>
      <c r="H49" s="47"/>
    </row>
  </sheetData>
  <sheetProtection/>
  <mergeCells count="6">
    <mergeCell ref="B5:H5"/>
    <mergeCell ref="C6:G6"/>
    <mergeCell ref="H6:H7"/>
    <mergeCell ref="B25:G25"/>
    <mergeCell ref="C26:E26"/>
    <mergeCell ref="A49:H49"/>
  </mergeCells>
  <hyperlinks>
    <hyperlink ref="A49:H49" r:id="rId1" display="SOURCE: New York State Department of Financial Services, 2016 Department of Financial Services Annual Report; https://www.dfs.ny.gov/reports_and_publications/dfs_annual_reports (last viewed September 14, 2020)."/>
  </hyperlinks>
  <printOptions/>
  <pageMargins left="0.7" right="0.7" top="0.75" bottom="0.75" header="0.3" footer="0.3"/>
  <pageSetup fitToHeight="2" fitToWidth="1" horizontalDpi="1200" verticalDpi="1200" orientation="landscape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showOutlineSymbols="0" zoomScalePageLayoutView="0" workbookViewId="0" topLeftCell="A1">
      <selection activeCell="A1" sqref="A1"/>
    </sheetView>
  </sheetViews>
  <sheetFormatPr defaultColWidth="11.6640625" defaultRowHeight="15.75"/>
  <cols>
    <col min="1" max="1" width="45.6640625" style="1" customWidth="1"/>
    <col min="2" max="7" width="12.6640625" style="1" customWidth="1"/>
    <col min="8" max="8" width="13.4453125" style="1" customWidth="1"/>
    <col min="9" max="16384" width="11.6640625" style="1" customWidth="1"/>
  </cols>
  <sheetData>
    <row r="1" spans="1:11" ht="20.25">
      <c r="A1" s="30" t="s">
        <v>4</v>
      </c>
      <c r="B1" s="4"/>
      <c r="C1" s="4"/>
      <c r="D1" s="5"/>
      <c r="E1" s="6"/>
      <c r="F1" s="5"/>
      <c r="G1" s="5"/>
      <c r="H1" s="5"/>
      <c r="I1" s="7"/>
      <c r="J1" s="2"/>
      <c r="K1" s="2"/>
    </row>
    <row r="2" spans="1:11" ht="20.25">
      <c r="A2" s="30" t="s">
        <v>21</v>
      </c>
      <c r="B2" s="4"/>
      <c r="C2" s="4"/>
      <c r="D2" s="5"/>
      <c r="E2" s="7"/>
      <c r="F2" s="5"/>
      <c r="G2" s="5"/>
      <c r="H2" s="5"/>
      <c r="I2" s="7"/>
      <c r="J2" s="2"/>
      <c r="K2" s="2"/>
    </row>
    <row r="3" spans="1:11" ht="20.25">
      <c r="A3" s="30" t="s">
        <v>17</v>
      </c>
      <c r="B3" s="4"/>
      <c r="C3" s="4"/>
      <c r="D3" s="5"/>
      <c r="E3" s="7"/>
      <c r="F3" s="5"/>
      <c r="G3" s="5"/>
      <c r="H3" s="5"/>
      <c r="I3" s="7"/>
      <c r="J3" s="2"/>
      <c r="K3" s="2"/>
    </row>
    <row r="4" spans="1:11" ht="15.75">
      <c r="A4" s="8"/>
      <c r="B4" s="8"/>
      <c r="C4" s="8"/>
      <c r="D4" s="8"/>
      <c r="E4" s="8"/>
      <c r="F4" s="8"/>
      <c r="G4" s="8"/>
      <c r="H4" s="8"/>
      <c r="I4" s="7"/>
      <c r="J4" s="2"/>
      <c r="K4" s="2"/>
    </row>
    <row r="5" spans="1:11" ht="15.75">
      <c r="A5" s="9"/>
      <c r="B5" s="44" t="s">
        <v>1</v>
      </c>
      <c r="C5" s="44"/>
      <c r="D5" s="44"/>
      <c r="E5" s="44"/>
      <c r="F5" s="44"/>
      <c r="G5" s="44"/>
      <c r="H5" s="44"/>
      <c r="I5" s="7"/>
      <c r="J5" s="2"/>
      <c r="K5" s="2"/>
    </row>
    <row r="6" spans="1:11" ht="15.75">
      <c r="A6" s="8"/>
      <c r="B6" s="10"/>
      <c r="C6" s="44" t="s">
        <v>11</v>
      </c>
      <c r="D6" s="44"/>
      <c r="E6" s="44"/>
      <c r="F6" s="44"/>
      <c r="G6" s="44"/>
      <c r="H6" s="45" t="s">
        <v>30</v>
      </c>
      <c r="I6" s="7"/>
      <c r="J6" s="2"/>
      <c r="K6" s="2"/>
    </row>
    <row r="7" spans="1:11" ht="43.5">
      <c r="A7" s="12" t="s">
        <v>20</v>
      </c>
      <c r="B7" s="13" t="s">
        <v>25</v>
      </c>
      <c r="C7" s="14" t="s">
        <v>0</v>
      </c>
      <c r="D7" s="32" t="s">
        <v>26</v>
      </c>
      <c r="E7" s="33" t="s">
        <v>27</v>
      </c>
      <c r="F7" s="34" t="s">
        <v>28</v>
      </c>
      <c r="G7" s="32" t="s">
        <v>29</v>
      </c>
      <c r="H7" s="46"/>
      <c r="I7" s="7"/>
      <c r="J7" s="2"/>
      <c r="K7" s="2"/>
    </row>
    <row r="8" spans="1:11" ht="15.75">
      <c r="A8" s="7"/>
      <c r="B8" s="15"/>
      <c r="C8" s="16"/>
      <c r="D8" s="17"/>
      <c r="E8" s="16"/>
      <c r="F8" s="18"/>
      <c r="G8" s="16"/>
      <c r="H8" s="15"/>
      <c r="I8" s="7"/>
      <c r="J8" s="2"/>
      <c r="K8" s="2"/>
    </row>
    <row r="9" spans="1:11" ht="15.75">
      <c r="A9" s="5" t="s">
        <v>0</v>
      </c>
      <c r="B9" s="5">
        <v>39807152</v>
      </c>
      <c r="C9" s="5">
        <v>994921</v>
      </c>
      <c r="D9" s="5">
        <v>941649</v>
      </c>
      <c r="E9" s="5">
        <v>15182</v>
      </c>
      <c r="F9" s="5">
        <v>4060</v>
      </c>
      <c r="G9" s="5">
        <v>34030</v>
      </c>
      <c r="H9" s="5">
        <v>38812231</v>
      </c>
      <c r="I9" s="7"/>
      <c r="J9" s="2"/>
      <c r="K9" s="2"/>
    </row>
    <row r="10" spans="1:11" ht="15.75">
      <c r="A10" s="7" t="s">
        <v>5</v>
      </c>
      <c r="B10" s="7">
        <f>+C10+H10</f>
        <v>4729</v>
      </c>
      <c r="C10" s="19">
        <f>SUM(D10:G10)</f>
        <v>1361</v>
      </c>
      <c r="D10" s="20">
        <v>520</v>
      </c>
      <c r="E10" s="20">
        <v>72</v>
      </c>
      <c r="F10" s="19">
        <v>597</v>
      </c>
      <c r="G10" s="19">
        <v>172</v>
      </c>
      <c r="H10" s="21">
        <v>3368</v>
      </c>
      <c r="I10" s="21"/>
      <c r="J10" s="3"/>
      <c r="K10" s="3"/>
    </row>
    <row r="11" spans="1:11" ht="15.75">
      <c r="A11" s="7" t="s">
        <v>18</v>
      </c>
      <c r="B11" s="7">
        <f>+H11</f>
        <v>12042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1">
        <v>12042</v>
      </c>
      <c r="I11" s="21"/>
      <c r="J11" s="3"/>
      <c r="K11" s="3"/>
    </row>
    <row r="12" spans="1:11" ht="15.75">
      <c r="A12" s="7" t="s">
        <v>6</v>
      </c>
      <c r="B12" s="7">
        <f>+C12+H12</f>
        <v>66603</v>
      </c>
      <c r="C12" s="19">
        <f>SUM(D12:G12)</f>
        <v>3636</v>
      </c>
      <c r="D12" s="20">
        <v>351</v>
      </c>
      <c r="E12" s="20">
        <v>35</v>
      </c>
      <c r="F12" s="19">
        <v>22</v>
      </c>
      <c r="G12" s="19">
        <v>3228</v>
      </c>
      <c r="H12" s="22">
        <v>62967</v>
      </c>
      <c r="I12" s="21"/>
      <c r="J12" s="3"/>
      <c r="K12" s="3"/>
    </row>
    <row r="13" spans="1:11" ht="15.75">
      <c r="A13" s="7" t="s">
        <v>19</v>
      </c>
      <c r="B13" s="7">
        <f>+C13+H13</f>
        <v>467837</v>
      </c>
      <c r="C13" s="19">
        <f>SUM(D13:G13)</f>
        <v>34804</v>
      </c>
      <c r="D13" s="20">
        <v>36687</v>
      </c>
      <c r="E13" s="20">
        <v>21</v>
      </c>
      <c r="F13" s="19">
        <v>117</v>
      </c>
      <c r="G13" s="19">
        <v>-2021</v>
      </c>
      <c r="H13" s="22">
        <v>433033</v>
      </c>
      <c r="I13" s="21"/>
      <c r="J13" s="3"/>
      <c r="K13" s="3"/>
    </row>
    <row r="14" spans="1:11" ht="15.75">
      <c r="A14" s="7" t="s">
        <v>7</v>
      </c>
      <c r="B14" s="7">
        <f>+C14+H14</f>
        <v>53107</v>
      </c>
      <c r="C14" s="19">
        <f>SUM(D14:G14)</f>
        <v>35571</v>
      </c>
      <c r="D14" s="20">
        <v>32804</v>
      </c>
      <c r="E14" s="20">
        <v>1083</v>
      </c>
      <c r="F14" s="19">
        <v>1524</v>
      </c>
      <c r="G14" s="19">
        <v>160</v>
      </c>
      <c r="H14" s="22">
        <v>17536</v>
      </c>
      <c r="I14" s="21"/>
      <c r="J14" s="3"/>
      <c r="K14" s="3"/>
    </row>
    <row r="15" spans="1:11" ht="15.75">
      <c r="A15" s="7" t="s">
        <v>8</v>
      </c>
      <c r="B15" s="7">
        <f>+C15</f>
        <v>1510</v>
      </c>
      <c r="C15" s="19">
        <f aca="true" t="shared" si="0" ref="C15:C22">SUM(D15:G15)</f>
        <v>1510</v>
      </c>
      <c r="D15" s="22">
        <v>1407</v>
      </c>
      <c r="E15" s="20">
        <v>88</v>
      </c>
      <c r="F15" s="22">
        <v>9</v>
      </c>
      <c r="G15" s="19">
        <v>6</v>
      </c>
      <c r="H15" s="22">
        <v>0</v>
      </c>
      <c r="I15" s="21"/>
      <c r="J15" s="3"/>
      <c r="K15" s="3"/>
    </row>
    <row r="16" spans="1:11" ht="15.75">
      <c r="A16" s="7" t="s">
        <v>22</v>
      </c>
      <c r="B16" s="7">
        <f>+C16+H16</f>
        <v>2404569</v>
      </c>
      <c r="C16" s="19">
        <f t="shared" si="0"/>
        <v>68085</v>
      </c>
      <c r="D16" s="20">
        <v>29061</v>
      </c>
      <c r="E16" s="20">
        <v>12996</v>
      </c>
      <c r="F16" s="19">
        <v>1776</v>
      </c>
      <c r="G16" s="19">
        <v>24252</v>
      </c>
      <c r="H16" s="22">
        <v>2336484</v>
      </c>
      <c r="I16" s="21"/>
      <c r="J16" s="3"/>
      <c r="K16" s="3"/>
    </row>
    <row r="17" spans="1:11" ht="15.75">
      <c r="A17" s="7" t="s">
        <v>9</v>
      </c>
      <c r="B17" s="7">
        <f>+C17</f>
        <v>759</v>
      </c>
      <c r="C17" s="19">
        <f t="shared" si="0"/>
        <v>759</v>
      </c>
      <c r="D17" s="20">
        <v>142</v>
      </c>
      <c r="E17" s="20">
        <v>52</v>
      </c>
      <c r="F17" s="22">
        <v>0</v>
      </c>
      <c r="G17" s="19">
        <v>565</v>
      </c>
      <c r="H17" s="22">
        <v>0</v>
      </c>
      <c r="I17" s="21"/>
      <c r="J17" s="3"/>
      <c r="K17" s="3"/>
    </row>
    <row r="18" spans="1:11" ht="15.75">
      <c r="A18" s="7" t="s">
        <v>10</v>
      </c>
      <c r="B18" s="7">
        <f>+C18+H18</f>
        <v>36561391</v>
      </c>
      <c r="C18" s="19">
        <f t="shared" si="0"/>
        <v>833215</v>
      </c>
      <c r="D18" s="20">
        <v>833065</v>
      </c>
      <c r="E18" s="20">
        <v>150</v>
      </c>
      <c r="F18" s="22">
        <v>0</v>
      </c>
      <c r="G18" s="22">
        <v>0</v>
      </c>
      <c r="H18" s="22">
        <v>35728176</v>
      </c>
      <c r="I18" s="21"/>
      <c r="J18" s="3"/>
      <c r="K18" s="3"/>
    </row>
    <row r="19" spans="1:11" ht="15.75">
      <c r="A19" s="7" t="s">
        <v>23</v>
      </c>
      <c r="B19" s="7">
        <f>+C19</f>
        <v>7499</v>
      </c>
      <c r="C19" s="19">
        <f t="shared" si="0"/>
        <v>7499</v>
      </c>
      <c r="D19" s="20">
        <v>436</v>
      </c>
      <c r="E19" s="20">
        <v>100</v>
      </c>
      <c r="F19" s="19">
        <v>7</v>
      </c>
      <c r="G19" s="19">
        <v>6956</v>
      </c>
      <c r="H19" s="22">
        <v>0</v>
      </c>
      <c r="I19" s="21"/>
      <c r="J19" s="3"/>
      <c r="K19" s="3"/>
    </row>
    <row r="20" spans="1:11" ht="15.75">
      <c r="A20" s="7" t="s">
        <v>12</v>
      </c>
      <c r="B20" s="7">
        <f>+C20</f>
        <v>845</v>
      </c>
      <c r="C20" s="19">
        <f t="shared" si="0"/>
        <v>845</v>
      </c>
      <c r="D20" s="20">
        <v>458</v>
      </c>
      <c r="E20" s="20">
        <v>382</v>
      </c>
      <c r="F20" s="22">
        <v>0</v>
      </c>
      <c r="G20" s="19">
        <v>5</v>
      </c>
      <c r="H20" s="22">
        <v>0</v>
      </c>
      <c r="I20" s="21"/>
      <c r="J20" s="3"/>
      <c r="K20" s="3"/>
    </row>
    <row r="21" spans="1:11" ht="15.75">
      <c r="A21" s="7" t="s">
        <v>13</v>
      </c>
      <c r="B21" s="7">
        <f>+C21</f>
        <v>276</v>
      </c>
      <c r="C21" s="19">
        <f t="shared" si="0"/>
        <v>276</v>
      </c>
      <c r="D21" s="20">
        <v>85</v>
      </c>
      <c r="E21" s="20">
        <v>191</v>
      </c>
      <c r="F21" s="22">
        <v>0</v>
      </c>
      <c r="G21" s="22">
        <v>0</v>
      </c>
      <c r="H21" s="22">
        <v>0</v>
      </c>
      <c r="I21" s="21"/>
      <c r="J21" s="3"/>
      <c r="K21" s="3"/>
    </row>
    <row r="22" spans="1:11" ht="15.75">
      <c r="A22" s="7" t="s">
        <v>14</v>
      </c>
      <c r="B22" s="7">
        <f>+C22+H22</f>
        <v>225985</v>
      </c>
      <c r="C22" s="19">
        <f t="shared" si="0"/>
        <v>7360</v>
      </c>
      <c r="D22" s="20">
        <v>6633</v>
      </c>
      <c r="E22" s="20">
        <v>12</v>
      </c>
      <c r="F22" s="19">
        <v>8</v>
      </c>
      <c r="G22" s="19">
        <v>707</v>
      </c>
      <c r="H22" s="22">
        <v>218625</v>
      </c>
      <c r="I22" s="21"/>
      <c r="J22" s="3"/>
      <c r="K22" s="3"/>
    </row>
    <row r="23" spans="1:11" ht="15.75">
      <c r="A23" s="7"/>
      <c r="B23" s="7"/>
      <c r="C23" s="7"/>
      <c r="D23" s="23"/>
      <c r="E23" s="11"/>
      <c r="F23" s="11"/>
      <c r="G23" s="11"/>
      <c r="H23" s="11"/>
      <c r="I23" s="21"/>
      <c r="J23" s="3"/>
      <c r="K23" s="3"/>
    </row>
    <row r="24" spans="1:11" ht="15.75">
      <c r="A24" s="9"/>
      <c r="B24" s="44" t="s">
        <v>2</v>
      </c>
      <c r="C24" s="44"/>
      <c r="D24" s="44"/>
      <c r="E24" s="44"/>
      <c r="F24" s="44"/>
      <c r="G24" s="44"/>
      <c r="H24" s="31"/>
      <c r="I24" s="21"/>
      <c r="J24" s="3"/>
      <c r="K24" s="3"/>
    </row>
    <row r="25" spans="1:11" ht="15.75" customHeight="1">
      <c r="A25" s="8"/>
      <c r="B25" s="7"/>
      <c r="C25" s="44" t="s">
        <v>3</v>
      </c>
      <c r="D25" s="44"/>
      <c r="E25" s="44"/>
      <c r="F25" s="24"/>
      <c r="G25" s="24"/>
      <c r="H25" s="10"/>
      <c r="I25" s="21"/>
      <c r="J25" s="3"/>
      <c r="K25" s="3"/>
    </row>
    <row r="26" spans="1:11" ht="43.5">
      <c r="A26" s="12" t="s">
        <v>20</v>
      </c>
      <c r="B26" s="32" t="s">
        <v>36</v>
      </c>
      <c r="C26" s="35" t="s">
        <v>31</v>
      </c>
      <c r="D26" s="35" t="s">
        <v>32</v>
      </c>
      <c r="E26" s="32" t="s">
        <v>33</v>
      </c>
      <c r="F26" s="32" t="s">
        <v>34</v>
      </c>
      <c r="G26" s="32" t="s">
        <v>35</v>
      </c>
      <c r="H26" s="25"/>
      <c r="I26" s="21"/>
      <c r="J26" s="3"/>
      <c r="K26" s="3"/>
    </row>
    <row r="27" spans="1:11" ht="15.75">
      <c r="A27" s="26"/>
      <c r="B27" s="17"/>
      <c r="C27" s="18"/>
      <c r="D27" s="17"/>
      <c r="E27" s="17"/>
      <c r="F27" s="17"/>
      <c r="G27" s="17"/>
      <c r="H27" s="27"/>
      <c r="I27" s="21"/>
      <c r="J27" s="3"/>
      <c r="K27" s="3"/>
    </row>
    <row r="28" spans="1:11" ht="15.75">
      <c r="A28" s="5" t="s">
        <v>0</v>
      </c>
      <c r="B28" s="5">
        <v>39807152</v>
      </c>
      <c r="C28" s="5">
        <v>33432621</v>
      </c>
      <c r="D28" s="5">
        <v>104826</v>
      </c>
      <c r="E28" s="5">
        <v>33327795</v>
      </c>
      <c r="F28" s="5">
        <v>0</v>
      </c>
      <c r="G28" s="5">
        <v>6374531</v>
      </c>
      <c r="H28" s="28"/>
      <c r="I28" s="21"/>
      <c r="J28" s="3"/>
      <c r="K28" s="3"/>
    </row>
    <row r="29" spans="1:11" ht="15.75">
      <c r="A29" s="7" t="s">
        <v>5</v>
      </c>
      <c r="B29" s="7">
        <f aca="true" t="shared" si="1" ref="B29:B39">+C29+G29</f>
        <v>4729</v>
      </c>
      <c r="C29" s="7">
        <f>SUM(D29:E29)</f>
        <v>4444</v>
      </c>
      <c r="D29" s="11">
        <v>0</v>
      </c>
      <c r="E29" s="7">
        <v>4444</v>
      </c>
      <c r="F29" s="11">
        <v>0</v>
      </c>
      <c r="G29" s="11">
        <v>285</v>
      </c>
      <c r="H29" s="11"/>
      <c r="I29" s="21"/>
      <c r="J29" s="3"/>
      <c r="K29" s="3"/>
    </row>
    <row r="30" spans="1:11" ht="15.75">
      <c r="A30" s="7" t="s">
        <v>24</v>
      </c>
      <c r="B30" s="7">
        <f t="shared" si="1"/>
        <v>12042</v>
      </c>
      <c r="C30" s="7">
        <f aca="true" t="shared" si="2" ref="C30:C41">SUM(D30:E30)</f>
        <v>8507</v>
      </c>
      <c r="D30" s="11">
        <v>0</v>
      </c>
      <c r="E30" s="16">
        <v>8507</v>
      </c>
      <c r="F30" s="11">
        <v>0</v>
      </c>
      <c r="G30" s="16">
        <v>3535</v>
      </c>
      <c r="H30" s="11"/>
      <c r="I30" s="21"/>
      <c r="J30" s="3"/>
      <c r="K30" s="3"/>
    </row>
    <row r="31" spans="1:11" ht="15.75">
      <c r="A31" s="7" t="s">
        <v>6</v>
      </c>
      <c r="B31" s="7">
        <f t="shared" si="1"/>
        <v>66603</v>
      </c>
      <c r="C31" s="7">
        <f t="shared" si="2"/>
        <v>54845</v>
      </c>
      <c r="D31" s="7">
        <v>6140</v>
      </c>
      <c r="E31" s="16">
        <v>48705</v>
      </c>
      <c r="F31" s="11">
        <v>0</v>
      </c>
      <c r="G31" s="16">
        <v>11758</v>
      </c>
      <c r="H31" s="11"/>
      <c r="I31" s="21"/>
      <c r="J31" s="3"/>
      <c r="K31" s="3"/>
    </row>
    <row r="32" spans="1:11" ht="15.75">
      <c r="A32" s="7" t="s">
        <v>19</v>
      </c>
      <c r="B32" s="7">
        <f t="shared" si="1"/>
        <v>467837</v>
      </c>
      <c r="C32" s="7">
        <f>SUM(D32:E32)</f>
        <v>373358</v>
      </c>
      <c r="D32" s="7">
        <v>84723</v>
      </c>
      <c r="E32" s="16">
        <v>288635</v>
      </c>
      <c r="F32" s="11">
        <v>0</v>
      </c>
      <c r="G32" s="16">
        <v>94479</v>
      </c>
      <c r="H32" s="11"/>
      <c r="I32" s="21"/>
      <c r="J32" s="3"/>
      <c r="K32" s="3"/>
    </row>
    <row r="33" spans="1:11" ht="15.75">
      <c r="A33" s="7" t="s">
        <v>7</v>
      </c>
      <c r="B33" s="7">
        <f t="shared" si="1"/>
        <v>53107</v>
      </c>
      <c r="C33" s="7">
        <f t="shared" si="2"/>
        <v>43477</v>
      </c>
      <c r="D33" s="7">
        <v>7615</v>
      </c>
      <c r="E33" s="16">
        <v>35862</v>
      </c>
      <c r="F33" s="11">
        <v>0</v>
      </c>
      <c r="G33" s="16">
        <v>9630</v>
      </c>
      <c r="H33" s="11"/>
      <c r="I33" s="21"/>
      <c r="J33" s="3"/>
      <c r="K33" s="3"/>
    </row>
    <row r="34" spans="1:11" ht="15.75">
      <c r="A34" s="7" t="s">
        <v>8</v>
      </c>
      <c r="B34" s="7">
        <f t="shared" si="1"/>
        <v>1510</v>
      </c>
      <c r="C34" s="7">
        <f t="shared" si="2"/>
        <v>1364</v>
      </c>
      <c r="D34" s="11">
        <v>0</v>
      </c>
      <c r="E34" s="11">
        <v>1364</v>
      </c>
      <c r="F34" s="11">
        <v>0</v>
      </c>
      <c r="G34" s="16">
        <v>146</v>
      </c>
      <c r="H34" s="11"/>
      <c r="I34" s="21"/>
      <c r="J34" s="3"/>
      <c r="K34" s="3"/>
    </row>
    <row r="35" spans="1:11" ht="15.75">
      <c r="A35" s="7" t="s">
        <v>22</v>
      </c>
      <c r="B35" s="7">
        <f t="shared" si="1"/>
        <v>2404569</v>
      </c>
      <c r="C35" s="7">
        <f t="shared" si="2"/>
        <v>619296</v>
      </c>
      <c r="D35" s="11">
        <v>0</v>
      </c>
      <c r="E35" s="16">
        <v>619296</v>
      </c>
      <c r="F35" s="11">
        <v>0</v>
      </c>
      <c r="G35" s="16">
        <v>1785273</v>
      </c>
      <c r="H35" s="11"/>
      <c r="I35" s="21"/>
      <c r="J35" s="3"/>
      <c r="K35" s="3"/>
    </row>
    <row r="36" spans="1:11" ht="15.75">
      <c r="A36" s="7" t="s">
        <v>9</v>
      </c>
      <c r="B36" s="7">
        <f t="shared" si="1"/>
        <v>759</v>
      </c>
      <c r="C36" s="7">
        <f>SUM(D36:E36)</f>
        <v>1</v>
      </c>
      <c r="D36" s="11">
        <v>0</v>
      </c>
      <c r="E36" s="11">
        <v>1</v>
      </c>
      <c r="F36" s="11">
        <v>0</v>
      </c>
      <c r="G36" s="16">
        <v>758</v>
      </c>
      <c r="H36" s="11"/>
      <c r="I36" s="21"/>
      <c r="J36" s="3"/>
      <c r="K36" s="3"/>
    </row>
    <row r="37" spans="1:11" ht="15.75">
      <c r="A37" s="7" t="s">
        <v>10</v>
      </c>
      <c r="B37" s="7">
        <f t="shared" si="1"/>
        <v>36561391</v>
      </c>
      <c r="C37" s="7">
        <f t="shared" si="2"/>
        <v>32120857</v>
      </c>
      <c r="D37" s="11">
        <v>0</v>
      </c>
      <c r="E37" s="16">
        <v>32120857</v>
      </c>
      <c r="F37" s="11">
        <v>0</v>
      </c>
      <c r="G37" s="16">
        <v>4440534</v>
      </c>
      <c r="H37" s="11"/>
      <c r="I37" s="21"/>
      <c r="J37" s="3"/>
      <c r="K37" s="3"/>
    </row>
    <row r="38" spans="1:11" ht="15.75">
      <c r="A38" s="7" t="s">
        <v>23</v>
      </c>
      <c r="B38" s="7">
        <f t="shared" si="1"/>
        <v>7499</v>
      </c>
      <c r="C38" s="7">
        <f t="shared" si="2"/>
        <v>218</v>
      </c>
      <c r="D38" s="7">
        <v>18</v>
      </c>
      <c r="E38" s="17">
        <v>200</v>
      </c>
      <c r="F38" s="11">
        <v>0</v>
      </c>
      <c r="G38" s="17">
        <v>7281</v>
      </c>
      <c r="H38" s="19"/>
      <c r="I38" s="21"/>
      <c r="J38" s="3"/>
      <c r="K38" s="3"/>
    </row>
    <row r="39" spans="1:11" ht="15.75">
      <c r="A39" s="7" t="s">
        <v>12</v>
      </c>
      <c r="B39" s="7">
        <f t="shared" si="1"/>
        <v>845</v>
      </c>
      <c r="C39" s="7">
        <f t="shared" si="2"/>
        <v>180</v>
      </c>
      <c r="D39" s="11">
        <v>0</v>
      </c>
      <c r="E39" s="11">
        <v>180</v>
      </c>
      <c r="F39" s="11">
        <v>0</v>
      </c>
      <c r="G39" s="17">
        <v>665</v>
      </c>
      <c r="H39" s="19"/>
      <c r="I39" s="21"/>
      <c r="J39" s="3"/>
      <c r="K39" s="3"/>
    </row>
    <row r="40" spans="1:11" ht="15.75">
      <c r="A40" s="7" t="s">
        <v>13</v>
      </c>
      <c r="B40" s="7">
        <v>276</v>
      </c>
      <c r="C40" s="11">
        <v>0</v>
      </c>
      <c r="D40" s="11">
        <v>0</v>
      </c>
      <c r="E40" s="11">
        <v>0</v>
      </c>
      <c r="F40" s="11">
        <v>0</v>
      </c>
      <c r="G40" s="17">
        <v>276</v>
      </c>
      <c r="H40" s="19"/>
      <c r="I40" s="21"/>
      <c r="J40" s="3"/>
      <c r="K40" s="3"/>
    </row>
    <row r="41" spans="1:11" ht="15.75">
      <c r="A41" s="7" t="s">
        <v>14</v>
      </c>
      <c r="B41" s="7">
        <f>+C41+G41</f>
        <v>225985</v>
      </c>
      <c r="C41" s="7">
        <f t="shared" si="2"/>
        <v>206074</v>
      </c>
      <c r="D41" s="16">
        <v>6330</v>
      </c>
      <c r="E41" s="17">
        <v>199744</v>
      </c>
      <c r="F41" s="11">
        <v>0</v>
      </c>
      <c r="G41" s="17">
        <v>19911</v>
      </c>
      <c r="H41" s="19"/>
      <c r="I41" s="21"/>
      <c r="J41" s="3"/>
      <c r="K41" s="3"/>
    </row>
    <row r="42" spans="1:11" ht="15.75">
      <c r="A42" s="29"/>
      <c r="B42" s="9"/>
      <c r="C42" s="9"/>
      <c r="D42" s="9"/>
      <c r="E42" s="9"/>
      <c r="F42" s="9"/>
      <c r="G42" s="9"/>
      <c r="H42" s="9"/>
      <c r="I42" s="7"/>
      <c r="J42" s="2"/>
      <c r="K42" s="2"/>
    </row>
    <row r="43" spans="1:11" ht="15.75">
      <c r="A43" s="8" t="s">
        <v>15</v>
      </c>
      <c r="B43" s="8"/>
      <c r="C43" s="8"/>
      <c r="D43" s="8"/>
      <c r="E43" s="8"/>
      <c r="F43" s="8"/>
      <c r="G43" s="8"/>
      <c r="H43" s="8"/>
      <c r="I43" s="7"/>
      <c r="J43" s="2"/>
      <c r="K43" s="2"/>
    </row>
    <row r="44" spans="1:11" ht="15.75">
      <c r="A44" s="8"/>
      <c r="B44" s="8"/>
      <c r="C44" s="8"/>
      <c r="D44" s="8"/>
      <c r="E44" s="8"/>
      <c r="F44" s="8"/>
      <c r="G44" s="8"/>
      <c r="H44" s="8"/>
      <c r="I44" s="7"/>
      <c r="J44" s="2"/>
      <c r="K44" s="2"/>
    </row>
    <row r="45" spans="1:11" ht="15.75">
      <c r="A45" s="8" t="s">
        <v>16</v>
      </c>
      <c r="B45" s="7"/>
      <c r="C45" s="7"/>
      <c r="D45" s="7"/>
      <c r="E45" s="7"/>
      <c r="F45" s="7"/>
      <c r="G45" s="7"/>
      <c r="H45" s="7"/>
      <c r="I45" s="7"/>
      <c r="J45" s="2"/>
      <c r="K45" s="2"/>
    </row>
    <row r="46" spans="1:11" ht="15.75">
      <c r="A46" s="7"/>
      <c r="B46" s="7"/>
      <c r="C46" s="7"/>
      <c r="D46" s="7"/>
      <c r="E46" s="7"/>
      <c r="F46" s="7"/>
      <c r="G46" s="7"/>
      <c r="H46" s="7"/>
      <c r="I46" s="7"/>
      <c r="J46" s="2"/>
      <c r="K46" s="2"/>
    </row>
    <row r="47" spans="1:11" ht="35.25" customHeight="1">
      <c r="A47" s="47" t="s">
        <v>107</v>
      </c>
      <c r="B47" s="47"/>
      <c r="C47" s="47"/>
      <c r="D47" s="47"/>
      <c r="E47" s="47"/>
      <c r="F47" s="47"/>
      <c r="G47" s="47"/>
      <c r="H47" s="47"/>
      <c r="I47" s="36"/>
      <c r="J47" s="36"/>
      <c r="K47" s="2"/>
    </row>
    <row r="48" spans="1:11" ht="15.75">
      <c r="A48" s="7"/>
      <c r="B48" s="7"/>
      <c r="C48" s="7"/>
      <c r="D48" s="7"/>
      <c r="E48" s="7"/>
      <c r="F48" s="7"/>
      <c r="G48" s="7"/>
      <c r="H48" s="7"/>
      <c r="I48" s="7"/>
      <c r="J48" s="2"/>
      <c r="K48" s="2"/>
    </row>
    <row r="49" spans="1:11" ht="15.75">
      <c r="A49" s="7"/>
      <c r="B49" s="7"/>
      <c r="C49" s="7"/>
      <c r="D49" s="7"/>
      <c r="E49" s="7"/>
      <c r="F49" s="7"/>
      <c r="G49" s="7"/>
      <c r="H49" s="7"/>
      <c r="I49" s="7"/>
      <c r="J49" s="2"/>
      <c r="K49" s="2"/>
    </row>
    <row r="50" spans="1:11" ht="15.75">
      <c r="A50" s="7"/>
      <c r="B50" s="7"/>
      <c r="C50" s="7"/>
      <c r="D50" s="7"/>
      <c r="E50" s="7"/>
      <c r="F50" s="7"/>
      <c r="G50" s="7"/>
      <c r="H50" s="7"/>
      <c r="I50" s="7"/>
      <c r="J50" s="2"/>
      <c r="K50" s="2"/>
    </row>
    <row r="51" spans="1:11" ht="15.75">
      <c r="A51" s="7"/>
      <c r="B51" s="7"/>
      <c r="C51" s="7"/>
      <c r="D51" s="7"/>
      <c r="E51" s="7"/>
      <c r="F51" s="7"/>
      <c r="G51" s="7"/>
      <c r="H51" s="7"/>
      <c r="I51" s="7"/>
      <c r="J51" s="2"/>
      <c r="K51" s="2"/>
    </row>
    <row r="52" spans="1:11" ht="15.75">
      <c r="A52" s="7"/>
      <c r="B52" s="7"/>
      <c r="C52" s="7"/>
      <c r="D52" s="7"/>
      <c r="E52" s="7"/>
      <c r="F52" s="7"/>
      <c r="G52" s="7"/>
      <c r="H52" s="7"/>
      <c r="I52" s="7"/>
      <c r="J52" s="2"/>
      <c r="K52" s="2"/>
    </row>
    <row r="53" spans="1:11" ht="15.75">
      <c r="A53" s="7"/>
      <c r="B53" s="7"/>
      <c r="C53" s="7"/>
      <c r="D53" s="7"/>
      <c r="E53" s="7"/>
      <c r="F53" s="7"/>
      <c r="G53" s="7"/>
      <c r="H53" s="7"/>
      <c r="I53" s="7"/>
      <c r="J53" s="2"/>
      <c r="K53" s="2"/>
    </row>
    <row r="54" spans="1:11" ht="15.75">
      <c r="A54" s="7"/>
      <c r="B54" s="7"/>
      <c r="C54" s="7"/>
      <c r="D54" s="7"/>
      <c r="E54" s="7"/>
      <c r="F54" s="7"/>
      <c r="G54" s="7"/>
      <c r="H54" s="7"/>
      <c r="I54" s="7"/>
      <c r="J54" s="2"/>
      <c r="K54" s="2"/>
    </row>
    <row r="55" spans="1:11" ht="15.75">
      <c r="A55" s="7"/>
      <c r="B55" s="7"/>
      <c r="C55" s="7"/>
      <c r="D55" s="7"/>
      <c r="E55" s="7"/>
      <c r="F55" s="7"/>
      <c r="G55" s="7"/>
      <c r="H55" s="7"/>
      <c r="I55" s="7"/>
      <c r="J55" s="2"/>
      <c r="K55" s="2"/>
    </row>
    <row r="56" spans="1:11" ht="15.75">
      <c r="A56" s="7"/>
      <c r="B56" s="7"/>
      <c r="C56" s="7"/>
      <c r="D56" s="7"/>
      <c r="E56" s="7"/>
      <c r="F56" s="7"/>
      <c r="G56" s="7"/>
      <c r="H56" s="7"/>
      <c r="I56" s="7"/>
      <c r="J56" s="2"/>
      <c r="K56" s="2"/>
    </row>
    <row r="57" spans="1:11" ht="15.75">
      <c r="A57" s="7"/>
      <c r="B57" s="7"/>
      <c r="C57" s="7"/>
      <c r="D57" s="7"/>
      <c r="E57" s="7"/>
      <c r="F57" s="7"/>
      <c r="G57" s="7"/>
      <c r="H57" s="7"/>
      <c r="I57" s="7"/>
      <c r="J57" s="2"/>
      <c r="K57" s="2"/>
    </row>
    <row r="58" spans="1:11" ht="15.75">
      <c r="A58" s="7"/>
      <c r="B58" s="7"/>
      <c r="C58" s="7"/>
      <c r="D58" s="7"/>
      <c r="E58" s="7"/>
      <c r="F58" s="7"/>
      <c r="G58" s="7"/>
      <c r="H58" s="7"/>
      <c r="I58" s="7"/>
      <c r="J58" s="2"/>
      <c r="K58" s="2"/>
    </row>
    <row r="59" spans="1:11" ht="15.75">
      <c r="A59" s="7"/>
      <c r="B59" s="7"/>
      <c r="C59" s="7"/>
      <c r="D59" s="7"/>
      <c r="E59" s="7"/>
      <c r="F59" s="7"/>
      <c r="G59" s="7"/>
      <c r="H59" s="7"/>
      <c r="I59" s="7"/>
      <c r="J59" s="2"/>
      <c r="K59" s="2"/>
    </row>
    <row r="60" spans="1:11" ht="15.75">
      <c r="A60" s="7"/>
      <c r="B60" s="7"/>
      <c r="C60" s="7"/>
      <c r="D60" s="7"/>
      <c r="E60" s="7"/>
      <c r="F60" s="7"/>
      <c r="G60" s="7"/>
      <c r="H60" s="7"/>
      <c r="I60" s="7"/>
      <c r="J60" s="2"/>
      <c r="K60" s="2"/>
    </row>
    <row r="61" spans="1:9" ht="15.75">
      <c r="A61" s="7"/>
      <c r="B61" s="7"/>
      <c r="C61" s="7"/>
      <c r="D61" s="7"/>
      <c r="E61" s="7"/>
      <c r="F61" s="7"/>
      <c r="G61" s="7"/>
      <c r="H61" s="7"/>
      <c r="I61" s="7"/>
    </row>
    <row r="62" spans="1:9" ht="15.75">
      <c r="A62" s="7"/>
      <c r="B62" s="7"/>
      <c r="C62" s="7"/>
      <c r="D62" s="7"/>
      <c r="E62" s="7"/>
      <c r="F62" s="7"/>
      <c r="G62" s="7"/>
      <c r="H62" s="7"/>
      <c r="I62" s="7"/>
    </row>
    <row r="63" spans="1:9" ht="15.75">
      <c r="A63" s="7"/>
      <c r="B63" s="7"/>
      <c r="C63" s="7"/>
      <c r="D63" s="7"/>
      <c r="E63" s="7"/>
      <c r="F63" s="7"/>
      <c r="G63" s="7"/>
      <c r="H63" s="7"/>
      <c r="I63" s="7"/>
    </row>
    <row r="64" spans="1:9" ht="15.75">
      <c r="A64" s="7"/>
      <c r="B64" s="7"/>
      <c r="C64" s="7"/>
      <c r="D64" s="7"/>
      <c r="E64" s="7"/>
      <c r="F64" s="7"/>
      <c r="G64" s="7"/>
      <c r="H64" s="7"/>
      <c r="I64" s="7"/>
    </row>
    <row r="65" spans="1:9" ht="15.75">
      <c r="A65" s="7"/>
      <c r="B65" s="7"/>
      <c r="C65" s="7"/>
      <c r="D65" s="7"/>
      <c r="E65" s="7"/>
      <c r="F65" s="7"/>
      <c r="G65" s="7"/>
      <c r="H65" s="7"/>
      <c r="I65" s="7"/>
    </row>
    <row r="66" spans="1:9" ht="15.75">
      <c r="A66" s="7"/>
      <c r="B66" s="7"/>
      <c r="C66" s="7"/>
      <c r="D66" s="7"/>
      <c r="E66" s="7"/>
      <c r="F66" s="7"/>
      <c r="G66" s="7"/>
      <c r="H66" s="7"/>
      <c r="I66" s="7"/>
    </row>
    <row r="67" spans="1:9" ht="15.75">
      <c r="A67" s="7"/>
      <c r="B67" s="7"/>
      <c r="C67" s="7"/>
      <c r="D67" s="7"/>
      <c r="E67" s="7"/>
      <c r="F67" s="7"/>
      <c r="G67" s="7"/>
      <c r="H67" s="7"/>
      <c r="I67" s="7"/>
    </row>
    <row r="68" spans="1:9" ht="15.75">
      <c r="A68" s="7"/>
      <c r="B68" s="7"/>
      <c r="C68" s="7"/>
      <c r="D68" s="7"/>
      <c r="E68" s="7"/>
      <c r="F68" s="7"/>
      <c r="G68" s="7"/>
      <c r="H68" s="7"/>
      <c r="I68" s="7"/>
    </row>
    <row r="69" spans="1:9" ht="15.75">
      <c r="A69" s="7"/>
      <c r="B69" s="7"/>
      <c r="C69" s="7"/>
      <c r="D69" s="7"/>
      <c r="E69" s="7"/>
      <c r="F69" s="7"/>
      <c r="G69" s="7"/>
      <c r="H69" s="7"/>
      <c r="I69" s="7"/>
    </row>
    <row r="70" spans="1:9" ht="15.75">
      <c r="A70" s="7"/>
      <c r="B70" s="7"/>
      <c r="C70" s="7"/>
      <c r="D70" s="7"/>
      <c r="E70" s="7"/>
      <c r="F70" s="7"/>
      <c r="G70" s="7"/>
      <c r="H70" s="7"/>
      <c r="I70" s="7"/>
    </row>
    <row r="71" spans="1:9" ht="15.75">
      <c r="A71" s="7"/>
      <c r="B71" s="7"/>
      <c r="C71" s="7"/>
      <c r="D71" s="7"/>
      <c r="E71" s="7"/>
      <c r="F71" s="7"/>
      <c r="G71" s="7"/>
      <c r="H71" s="7"/>
      <c r="I71" s="7"/>
    </row>
    <row r="72" spans="1:9" ht="15.75">
      <c r="A72" s="7"/>
      <c r="B72" s="7"/>
      <c r="C72" s="7"/>
      <c r="D72" s="7"/>
      <c r="E72" s="7"/>
      <c r="F72" s="7"/>
      <c r="G72" s="7"/>
      <c r="H72" s="7"/>
      <c r="I72" s="7"/>
    </row>
    <row r="73" spans="1:9" ht="15.75">
      <c r="A73" s="7"/>
      <c r="B73" s="7"/>
      <c r="C73" s="7"/>
      <c r="D73" s="7"/>
      <c r="E73" s="7"/>
      <c r="F73" s="7"/>
      <c r="G73" s="7"/>
      <c r="H73" s="7"/>
      <c r="I73" s="7"/>
    </row>
    <row r="74" spans="1:9" ht="15.75">
      <c r="A74" s="7"/>
      <c r="B74" s="7"/>
      <c r="C74" s="7"/>
      <c r="D74" s="7"/>
      <c r="E74" s="7"/>
      <c r="F74" s="7"/>
      <c r="G74" s="7"/>
      <c r="H74" s="7"/>
      <c r="I74" s="7"/>
    </row>
    <row r="75" spans="1:9" ht="15.75">
      <c r="A75" s="7"/>
      <c r="B75" s="7"/>
      <c r="C75" s="7"/>
      <c r="D75" s="7"/>
      <c r="E75" s="7"/>
      <c r="F75" s="7"/>
      <c r="G75" s="7"/>
      <c r="H75" s="7"/>
      <c r="I75" s="7"/>
    </row>
    <row r="76" spans="1:9" ht="15.75">
      <c r="A76" s="7"/>
      <c r="B76" s="7"/>
      <c r="C76" s="7"/>
      <c r="D76" s="7"/>
      <c r="E76" s="7"/>
      <c r="F76" s="7"/>
      <c r="G76" s="7"/>
      <c r="H76" s="7"/>
      <c r="I76" s="7"/>
    </row>
    <row r="77" spans="1:9" ht="15.75">
      <c r="A77" s="7"/>
      <c r="B77" s="7"/>
      <c r="C77" s="7"/>
      <c r="D77" s="7"/>
      <c r="E77" s="7"/>
      <c r="F77" s="7"/>
      <c r="G77" s="7"/>
      <c r="H77" s="7"/>
      <c r="I77" s="7"/>
    </row>
    <row r="78" spans="1:9" ht="15.75">
      <c r="A78" s="7"/>
      <c r="B78" s="7"/>
      <c r="C78" s="7"/>
      <c r="D78" s="7"/>
      <c r="E78" s="7"/>
      <c r="F78" s="7"/>
      <c r="G78" s="7"/>
      <c r="H78" s="7"/>
      <c r="I78" s="7"/>
    </row>
    <row r="79" spans="1:9" ht="15.75">
      <c r="A79" s="7"/>
      <c r="B79" s="7"/>
      <c r="C79" s="7"/>
      <c r="D79" s="7"/>
      <c r="E79" s="7"/>
      <c r="F79" s="7"/>
      <c r="G79" s="7"/>
      <c r="H79" s="7"/>
      <c r="I79" s="7"/>
    </row>
    <row r="80" spans="1:9" ht="15.75">
      <c r="A80" s="7"/>
      <c r="B80" s="7"/>
      <c r="C80" s="7"/>
      <c r="D80" s="7"/>
      <c r="E80" s="7"/>
      <c r="F80" s="7"/>
      <c r="G80" s="7"/>
      <c r="H80" s="7"/>
      <c r="I80" s="7"/>
    </row>
    <row r="81" spans="1:9" ht="15.75">
      <c r="A81" s="7"/>
      <c r="B81" s="7"/>
      <c r="C81" s="7"/>
      <c r="D81" s="7"/>
      <c r="E81" s="7"/>
      <c r="F81" s="7"/>
      <c r="G81" s="7"/>
      <c r="H81" s="7"/>
      <c r="I81" s="7"/>
    </row>
    <row r="82" spans="1:9" ht="15.75">
      <c r="A82" s="7"/>
      <c r="B82" s="7"/>
      <c r="C82" s="7"/>
      <c r="D82" s="7"/>
      <c r="E82" s="7"/>
      <c r="F82" s="7"/>
      <c r="G82" s="7"/>
      <c r="H82" s="7"/>
      <c r="I82" s="7"/>
    </row>
    <row r="83" spans="1:9" ht="15.75">
      <c r="A83" s="7"/>
      <c r="B83" s="7"/>
      <c r="C83" s="7"/>
      <c r="D83" s="7"/>
      <c r="E83" s="7"/>
      <c r="F83" s="7"/>
      <c r="G83" s="7"/>
      <c r="H83" s="7"/>
      <c r="I83" s="7"/>
    </row>
    <row r="84" spans="1:9" ht="15.75">
      <c r="A84" s="7"/>
      <c r="B84" s="7"/>
      <c r="C84" s="7"/>
      <c r="D84" s="7"/>
      <c r="E84" s="7"/>
      <c r="F84" s="7"/>
      <c r="G84" s="7"/>
      <c r="H84" s="7"/>
      <c r="I84" s="7"/>
    </row>
    <row r="85" spans="1:9" ht="15.75">
      <c r="A85" s="7"/>
      <c r="B85" s="7"/>
      <c r="C85" s="7"/>
      <c r="D85" s="7"/>
      <c r="E85" s="7"/>
      <c r="F85" s="7"/>
      <c r="G85" s="7"/>
      <c r="H85" s="7"/>
      <c r="I85" s="7"/>
    </row>
    <row r="86" spans="1:9" ht="15.75">
      <c r="A86" s="7"/>
      <c r="B86" s="7"/>
      <c r="C86" s="7"/>
      <c r="D86" s="7"/>
      <c r="E86" s="7"/>
      <c r="F86" s="7"/>
      <c r="G86" s="7"/>
      <c r="H86" s="7"/>
      <c r="I86" s="7"/>
    </row>
    <row r="87" spans="1:9" ht="15.75">
      <c r="A87" s="7"/>
      <c r="B87" s="7"/>
      <c r="C87" s="7"/>
      <c r="D87" s="7"/>
      <c r="E87" s="7"/>
      <c r="F87" s="7"/>
      <c r="G87" s="7"/>
      <c r="H87" s="7"/>
      <c r="I87" s="7"/>
    </row>
    <row r="88" spans="1:9" ht="15.75">
      <c r="A88" s="7"/>
      <c r="B88" s="7"/>
      <c r="C88" s="7"/>
      <c r="D88" s="7"/>
      <c r="E88" s="7"/>
      <c r="F88" s="7"/>
      <c r="G88" s="7"/>
      <c r="H88" s="7"/>
      <c r="I88" s="7"/>
    </row>
    <row r="89" spans="1:9" ht="15.75">
      <c r="A89" s="7"/>
      <c r="B89" s="7"/>
      <c r="C89" s="7"/>
      <c r="D89" s="7"/>
      <c r="E89" s="7"/>
      <c r="F89" s="7"/>
      <c r="G89" s="7"/>
      <c r="H89" s="7"/>
      <c r="I89" s="7"/>
    </row>
    <row r="90" spans="1:9" ht="15.75">
      <c r="A90" s="7"/>
      <c r="B90" s="7"/>
      <c r="C90" s="7"/>
      <c r="D90" s="7"/>
      <c r="E90" s="7"/>
      <c r="F90" s="7"/>
      <c r="G90" s="7"/>
      <c r="H90" s="7"/>
      <c r="I90" s="7"/>
    </row>
    <row r="91" spans="1:9" ht="15.75">
      <c r="A91" s="7"/>
      <c r="B91" s="7"/>
      <c r="C91" s="7"/>
      <c r="D91" s="7"/>
      <c r="E91" s="7"/>
      <c r="F91" s="7"/>
      <c r="G91" s="7"/>
      <c r="H91" s="7"/>
      <c r="I91" s="7"/>
    </row>
    <row r="92" spans="1:9" ht="15.75">
      <c r="A92" s="7"/>
      <c r="B92" s="7"/>
      <c r="C92" s="7"/>
      <c r="D92" s="7"/>
      <c r="E92" s="7"/>
      <c r="F92" s="7"/>
      <c r="G92" s="7"/>
      <c r="H92" s="7"/>
      <c r="I92" s="7"/>
    </row>
    <row r="93" spans="1:9" ht="15.75">
      <c r="A93" s="7"/>
      <c r="B93" s="7"/>
      <c r="C93" s="7"/>
      <c r="D93" s="7"/>
      <c r="E93" s="7"/>
      <c r="F93" s="7"/>
      <c r="G93" s="7"/>
      <c r="H93" s="7"/>
      <c r="I93" s="7"/>
    </row>
    <row r="94" spans="1:9" ht="15.75">
      <c r="A94" s="7"/>
      <c r="B94" s="7"/>
      <c r="C94" s="7"/>
      <c r="D94" s="7"/>
      <c r="E94" s="7"/>
      <c r="F94" s="7"/>
      <c r="G94" s="7"/>
      <c r="H94" s="7"/>
      <c r="I94" s="7"/>
    </row>
    <row r="95" spans="1:9" ht="15.75">
      <c r="A95" s="7"/>
      <c r="B95" s="7"/>
      <c r="C95" s="7"/>
      <c r="D95" s="7"/>
      <c r="E95" s="7"/>
      <c r="F95" s="7"/>
      <c r="G95" s="7"/>
      <c r="H95" s="7"/>
      <c r="I95" s="7"/>
    </row>
    <row r="96" spans="1:9" ht="15.75">
      <c r="A96" s="7"/>
      <c r="B96" s="7"/>
      <c r="C96" s="7"/>
      <c r="D96" s="7"/>
      <c r="E96" s="7"/>
      <c r="F96" s="7"/>
      <c r="G96" s="7"/>
      <c r="H96" s="7"/>
      <c r="I96" s="7"/>
    </row>
    <row r="97" spans="1:9" ht="15.75">
      <c r="A97" s="7"/>
      <c r="B97" s="7"/>
      <c r="C97" s="7"/>
      <c r="D97" s="7"/>
      <c r="E97" s="7"/>
      <c r="F97" s="7"/>
      <c r="G97" s="7"/>
      <c r="H97" s="7"/>
      <c r="I97" s="7"/>
    </row>
    <row r="98" spans="1:9" ht="15.75">
      <c r="A98" s="7"/>
      <c r="B98" s="7"/>
      <c r="C98" s="7"/>
      <c r="D98" s="7"/>
      <c r="E98" s="7"/>
      <c r="F98" s="7"/>
      <c r="G98" s="7"/>
      <c r="H98" s="7"/>
      <c r="I98" s="7"/>
    </row>
    <row r="99" spans="1:9" ht="15.75">
      <c r="A99" s="7"/>
      <c r="B99" s="7"/>
      <c r="C99" s="7"/>
      <c r="D99" s="7"/>
      <c r="E99" s="7"/>
      <c r="F99" s="7"/>
      <c r="G99" s="7"/>
      <c r="H99" s="7"/>
      <c r="I99" s="7"/>
    </row>
    <row r="100" spans="1:9" ht="15.7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.7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.7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.7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.7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.7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.7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.7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.7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.7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.7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.7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.7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.7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.7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.7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.7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.7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.7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.7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.7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.7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.7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.7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.7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.7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.7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.7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.7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.7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.7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.7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.7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.7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.7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.7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.7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.7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.7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.7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.7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.7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.7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.7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.7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.7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.7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.7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.7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.7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.7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.75">
      <c r="A152" s="7"/>
      <c r="B152" s="7"/>
      <c r="C152" s="7"/>
      <c r="D152" s="7"/>
      <c r="E152" s="7"/>
      <c r="F152" s="7"/>
      <c r="G152" s="7"/>
      <c r="H152" s="7"/>
      <c r="I152" s="7"/>
    </row>
  </sheetData>
  <sheetProtection/>
  <mergeCells count="6">
    <mergeCell ref="B5:H5"/>
    <mergeCell ref="C6:G6"/>
    <mergeCell ref="C25:E25"/>
    <mergeCell ref="B24:G24"/>
    <mergeCell ref="H6:H7"/>
    <mergeCell ref="A47:H47"/>
  </mergeCells>
  <hyperlinks>
    <hyperlink ref="A47:H47" r:id="rId1" display="SOURCE: New York State Department of Financial Services, 2015 Department of Financial Services Annual Report; https://www.dfs.ny.gov/reports_and_publications/dfs_annual_reports (last viewed July 22, 2016)."/>
  </hyperlinks>
  <printOptions/>
  <pageMargins left="0.5" right="0.667" top="0.75" bottom="0.75" header="0.5" footer="0.5"/>
  <pageSetup fitToHeight="2" fitToWidth="1" horizontalDpi="600" verticalDpi="600" orientation="landscape" scale="8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40.77734375" style="0" customWidth="1"/>
  </cols>
  <sheetData>
    <row r="1" spans="1:8" ht="20.25">
      <c r="A1" s="30" t="s">
        <v>4</v>
      </c>
      <c r="B1" s="4"/>
      <c r="C1" s="4"/>
      <c r="D1" s="5"/>
      <c r="E1" s="6"/>
      <c r="F1" s="5"/>
      <c r="G1" s="5"/>
      <c r="H1" s="5"/>
    </row>
    <row r="2" spans="1:8" ht="20.25">
      <c r="A2" s="30" t="s">
        <v>37</v>
      </c>
      <c r="B2" s="4"/>
      <c r="C2" s="4"/>
      <c r="D2" s="5"/>
      <c r="E2" s="7"/>
      <c r="F2" s="5"/>
      <c r="G2" s="5"/>
      <c r="H2" s="5"/>
    </row>
    <row r="3" spans="1:8" ht="20.25">
      <c r="A3" s="30" t="s">
        <v>17</v>
      </c>
      <c r="B3" s="4"/>
      <c r="C3" s="4"/>
      <c r="D3" s="5"/>
      <c r="E3" s="7"/>
      <c r="F3" s="5"/>
      <c r="G3" s="5"/>
      <c r="H3" s="5"/>
    </row>
    <row r="4" spans="1:8" ht="15.75">
      <c r="A4" s="8"/>
      <c r="B4" s="8"/>
      <c r="C4" s="8"/>
      <c r="D4" s="8"/>
      <c r="E4" s="8"/>
      <c r="F4" s="8"/>
      <c r="G4" s="8"/>
      <c r="H4" s="8"/>
    </row>
    <row r="5" spans="1:8" ht="15.75">
      <c r="A5" s="9"/>
      <c r="B5" s="44" t="s">
        <v>1</v>
      </c>
      <c r="C5" s="44"/>
      <c r="D5" s="44"/>
      <c r="E5" s="44"/>
      <c r="F5" s="44"/>
      <c r="G5" s="44"/>
      <c r="H5" s="44"/>
    </row>
    <row r="6" spans="1:8" ht="15.75">
      <c r="A6" s="8"/>
      <c r="B6" s="10"/>
      <c r="C6" s="44" t="s">
        <v>11</v>
      </c>
      <c r="D6" s="44"/>
      <c r="E6" s="44"/>
      <c r="F6" s="44"/>
      <c r="G6" s="44"/>
      <c r="H6" s="45" t="s">
        <v>30</v>
      </c>
    </row>
    <row r="7" spans="1:8" ht="43.5">
      <c r="A7" s="12" t="s">
        <v>20</v>
      </c>
      <c r="B7" s="13" t="s">
        <v>25</v>
      </c>
      <c r="C7" s="14" t="s">
        <v>0</v>
      </c>
      <c r="D7" s="32" t="s">
        <v>26</v>
      </c>
      <c r="E7" s="33" t="s">
        <v>27</v>
      </c>
      <c r="F7" s="34" t="s">
        <v>28</v>
      </c>
      <c r="G7" s="32" t="s">
        <v>29</v>
      </c>
      <c r="H7" s="46"/>
    </row>
    <row r="8" spans="1:8" ht="15.75">
      <c r="A8" s="7"/>
      <c r="B8" s="15"/>
      <c r="C8" s="16"/>
      <c r="D8" s="17"/>
      <c r="E8" s="16"/>
      <c r="F8" s="18"/>
      <c r="G8" s="16"/>
      <c r="H8" s="15"/>
    </row>
    <row r="9" spans="1:8" ht="15.75">
      <c r="A9" s="5" t="s">
        <v>0</v>
      </c>
      <c r="B9" s="5">
        <v>111186122</v>
      </c>
      <c r="C9" s="5">
        <v>6170582</v>
      </c>
      <c r="D9" s="5">
        <v>3410304</v>
      </c>
      <c r="E9" s="5">
        <v>258365</v>
      </c>
      <c r="F9" s="5">
        <v>1691268</v>
      </c>
      <c r="G9" s="5">
        <v>810645</v>
      </c>
      <c r="H9" s="5">
        <v>104995540</v>
      </c>
    </row>
    <row r="10" spans="1:8" ht="15.75">
      <c r="A10" s="5" t="s">
        <v>38</v>
      </c>
      <c r="B10" s="7">
        <f>+C10+H10</f>
        <v>291072</v>
      </c>
      <c r="C10" s="19">
        <f>SUM(D10:G10)</f>
        <v>59134</v>
      </c>
      <c r="D10" s="16">
        <v>38810</v>
      </c>
      <c r="E10" s="16">
        <v>16793</v>
      </c>
      <c r="F10" s="16">
        <v>364</v>
      </c>
      <c r="G10" s="16">
        <v>3167</v>
      </c>
      <c r="H10" s="16">
        <v>231938</v>
      </c>
    </row>
    <row r="11" spans="1:8" ht="15.75">
      <c r="A11" s="7" t="s">
        <v>5</v>
      </c>
      <c r="B11" s="7">
        <f>+C11+H11</f>
        <v>10134</v>
      </c>
      <c r="C11" s="19">
        <f>SUM(D11:G11)</f>
        <v>1687</v>
      </c>
      <c r="D11" s="20">
        <v>1008</v>
      </c>
      <c r="E11" s="20">
        <v>149</v>
      </c>
      <c r="F11" s="19">
        <v>448</v>
      </c>
      <c r="G11" s="19">
        <v>82</v>
      </c>
      <c r="H11" s="21">
        <v>8447</v>
      </c>
    </row>
    <row r="12" spans="1:8" ht="15.75">
      <c r="A12" s="7" t="s">
        <v>39</v>
      </c>
      <c r="B12" s="7">
        <f>+C12+H12</f>
        <v>26579655</v>
      </c>
      <c r="C12" s="19">
        <f>SUM(D12:G12)</f>
        <v>962393</v>
      </c>
      <c r="D12" s="22">
        <v>640308</v>
      </c>
      <c r="E12" s="22">
        <v>70509</v>
      </c>
      <c r="F12" s="22">
        <v>212390</v>
      </c>
      <c r="G12" s="22">
        <v>39186</v>
      </c>
      <c r="H12" s="22">
        <v>25617262</v>
      </c>
    </row>
    <row r="13" spans="1:8" ht="15.75">
      <c r="A13" s="7" t="s">
        <v>40</v>
      </c>
      <c r="B13" s="7">
        <f>+C13</f>
        <v>105894</v>
      </c>
      <c r="C13" s="19">
        <f aca="true" t="shared" si="0" ref="C13:C28">SUM(D13:G13)</f>
        <v>105894</v>
      </c>
      <c r="D13" s="22">
        <v>0</v>
      </c>
      <c r="E13" s="20">
        <v>50</v>
      </c>
      <c r="F13" s="22">
        <v>0</v>
      </c>
      <c r="G13" s="19">
        <v>105844</v>
      </c>
      <c r="H13" s="22">
        <v>0</v>
      </c>
    </row>
    <row r="14" spans="1:8" ht="15.75">
      <c r="A14" s="7" t="s">
        <v>41</v>
      </c>
      <c r="B14" s="7">
        <f aca="true" t="shared" si="1" ref="B14:B20">+C14+H14</f>
        <v>31302</v>
      </c>
      <c r="C14" s="19">
        <f t="shared" si="0"/>
        <v>50</v>
      </c>
      <c r="D14" s="22">
        <v>0</v>
      </c>
      <c r="E14" s="20">
        <v>50</v>
      </c>
      <c r="F14" s="22">
        <v>0</v>
      </c>
      <c r="G14" s="22">
        <v>0</v>
      </c>
      <c r="H14" s="21">
        <v>31252</v>
      </c>
    </row>
    <row r="15" spans="1:8" ht="15.75">
      <c r="A15" s="7" t="s">
        <v>18</v>
      </c>
      <c r="B15" s="7">
        <f t="shared" si="1"/>
        <v>10331</v>
      </c>
      <c r="C15" s="19">
        <f t="shared" si="0"/>
        <v>75</v>
      </c>
      <c r="D15" s="22">
        <v>0</v>
      </c>
      <c r="E15" s="22">
        <v>0</v>
      </c>
      <c r="F15" s="22">
        <v>33</v>
      </c>
      <c r="G15" s="22">
        <v>42</v>
      </c>
      <c r="H15" s="21">
        <v>10256</v>
      </c>
    </row>
    <row r="16" spans="1:8" ht="15.75">
      <c r="A16" s="7" t="s">
        <v>42</v>
      </c>
      <c r="B16" s="7">
        <f t="shared" si="1"/>
        <v>2794572</v>
      </c>
      <c r="C16" s="19">
        <f t="shared" si="0"/>
        <v>362</v>
      </c>
      <c r="D16" s="20">
        <v>305</v>
      </c>
      <c r="E16" s="20">
        <v>50</v>
      </c>
      <c r="F16" s="22">
        <v>0</v>
      </c>
      <c r="G16" s="19">
        <v>7</v>
      </c>
      <c r="H16" s="22">
        <v>2794210</v>
      </c>
    </row>
    <row r="17" spans="1:8" ht="15.75">
      <c r="A17" s="7" t="s">
        <v>6</v>
      </c>
      <c r="B17" s="7">
        <f t="shared" si="1"/>
        <v>68857</v>
      </c>
      <c r="C17" s="19">
        <f t="shared" si="0"/>
        <v>14263</v>
      </c>
      <c r="D17" s="20">
        <v>417</v>
      </c>
      <c r="E17" s="20">
        <v>4601</v>
      </c>
      <c r="F17" s="19">
        <v>87</v>
      </c>
      <c r="G17" s="19">
        <v>9158</v>
      </c>
      <c r="H17" s="22">
        <v>54594</v>
      </c>
    </row>
    <row r="18" spans="1:8" ht="15.75">
      <c r="A18" s="7" t="s">
        <v>19</v>
      </c>
      <c r="B18" s="7">
        <f t="shared" si="1"/>
        <v>505246</v>
      </c>
      <c r="C18" s="19">
        <f t="shared" si="0"/>
        <v>31719</v>
      </c>
      <c r="D18" s="20">
        <v>31470</v>
      </c>
      <c r="E18" s="20">
        <v>41</v>
      </c>
      <c r="F18" s="19">
        <v>158</v>
      </c>
      <c r="G18" s="19">
        <v>50</v>
      </c>
      <c r="H18" s="22">
        <v>473527</v>
      </c>
    </row>
    <row r="19" spans="1:8" ht="15.75">
      <c r="A19" s="7" t="s">
        <v>43</v>
      </c>
      <c r="B19" s="7">
        <f t="shared" si="1"/>
        <v>43418178</v>
      </c>
      <c r="C19" s="19">
        <f t="shared" si="0"/>
        <v>3236206</v>
      </c>
      <c r="D19" s="22">
        <v>1633254</v>
      </c>
      <c r="E19" s="22">
        <v>7011</v>
      </c>
      <c r="F19" s="22">
        <v>1469967</v>
      </c>
      <c r="G19" s="22">
        <v>125974</v>
      </c>
      <c r="H19" s="22">
        <v>40181972</v>
      </c>
    </row>
    <row r="20" spans="1:8" ht="15.75">
      <c r="A20" s="7" t="s">
        <v>7</v>
      </c>
      <c r="B20" s="7">
        <f t="shared" si="1"/>
        <v>49452</v>
      </c>
      <c r="C20" s="19">
        <f t="shared" si="0"/>
        <v>34062</v>
      </c>
      <c r="D20" s="20">
        <v>31497</v>
      </c>
      <c r="E20" s="20">
        <v>1043</v>
      </c>
      <c r="F20" s="19">
        <v>1288</v>
      </c>
      <c r="G20" s="19">
        <v>234</v>
      </c>
      <c r="H20" s="22">
        <v>15390</v>
      </c>
    </row>
    <row r="21" spans="1:8" ht="15.75">
      <c r="A21" s="7" t="s">
        <v>8</v>
      </c>
      <c r="B21" s="7">
        <f>+C21</f>
        <v>110</v>
      </c>
      <c r="C21" s="19">
        <f t="shared" si="0"/>
        <v>110</v>
      </c>
      <c r="D21" s="22">
        <v>0</v>
      </c>
      <c r="E21" s="20">
        <v>102</v>
      </c>
      <c r="F21" s="22">
        <v>0</v>
      </c>
      <c r="G21" s="19">
        <v>8</v>
      </c>
      <c r="H21" s="22">
        <v>0</v>
      </c>
    </row>
    <row r="22" spans="1:8" ht="15.75">
      <c r="A22" s="7" t="s">
        <v>44</v>
      </c>
      <c r="B22" s="7">
        <f>+C22+H22</f>
        <v>4784185</v>
      </c>
      <c r="C22" s="19">
        <f t="shared" si="0"/>
        <v>193830</v>
      </c>
      <c r="D22" s="20">
        <v>189287</v>
      </c>
      <c r="E22" s="20">
        <v>28</v>
      </c>
      <c r="F22" s="19">
        <v>3204</v>
      </c>
      <c r="G22" s="19">
        <v>1311</v>
      </c>
      <c r="H22" s="22">
        <v>4590355</v>
      </c>
    </row>
    <row r="23" spans="1:8" ht="15.75">
      <c r="A23" s="7" t="s">
        <v>9</v>
      </c>
      <c r="B23" s="7">
        <f>+C23</f>
        <v>756</v>
      </c>
      <c r="C23" s="19">
        <f t="shared" si="0"/>
        <v>756</v>
      </c>
      <c r="D23" s="20">
        <v>179</v>
      </c>
      <c r="E23" s="20">
        <v>59</v>
      </c>
      <c r="F23" s="22">
        <v>0</v>
      </c>
      <c r="G23" s="19">
        <v>518</v>
      </c>
      <c r="H23" s="22">
        <v>0</v>
      </c>
    </row>
    <row r="24" spans="1:8" ht="15.75">
      <c r="A24" s="7" t="s">
        <v>10</v>
      </c>
      <c r="B24" s="7">
        <f>+C24+H24</f>
        <v>32342176</v>
      </c>
      <c r="C24" s="19">
        <f t="shared" si="0"/>
        <v>1515314</v>
      </c>
      <c r="D24" s="20">
        <v>836250</v>
      </c>
      <c r="E24" s="20">
        <v>156809</v>
      </c>
      <c r="F24" s="19">
        <v>3308</v>
      </c>
      <c r="G24" s="19">
        <v>518947</v>
      </c>
      <c r="H24" s="22">
        <v>30826862</v>
      </c>
    </row>
    <row r="25" spans="1:8" ht="15.75">
      <c r="A25" s="7" t="s">
        <v>45</v>
      </c>
      <c r="B25" s="7">
        <f>+C25</f>
        <v>7006</v>
      </c>
      <c r="C25" s="19">
        <f t="shared" si="0"/>
        <v>7006</v>
      </c>
      <c r="D25" s="20">
        <v>865</v>
      </c>
      <c r="E25" s="20">
        <v>603</v>
      </c>
      <c r="F25" s="19">
        <v>11</v>
      </c>
      <c r="G25" s="19">
        <v>5527</v>
      </c>
      <c r="H25" s="22">
        <v>0</v>
      </c>
    </row>
    <row r="26" spans="1:8" ht="15.75">
      <c r="A26" s="7" t="s">
        <v>12</v>
      </c>
      <c r="B26" s="7">
        <f>+C26</f>
        <v>973</v>
      </c>
      <c r="C26" s="19">
        <f t="shared" si="0"/>
        <v>973</v>
      </c>
      <c r="D26" s="20">
        <v>742</v>
      </c>
      <c r="E26" s="20">
        <v>225</v>
      </c>
      <c r="F26" s="22">
        <v>0</v>
      </c>
      <c r="G26" s="19">
        <v>6</v>
      </c>
      <c r="H26" s="22">
        <v>0</v>
      </c>
    </row>
    <row r="27" spans="1:8" ht="15.75">
      <c r="A27" s="7" t="s">
        <v>13</v>
      </c>
      <c r="B27" s="7">
        <f>+C27</f>
        <v>285</v>
      </c>
      <c r="C27" s="19">
        <f t="shared" si="0"/>
        <v>285</v>
      </c>
      <c r="D27" s="20">
        <v>88</v>
      </c>
      <c r="E27" s="20">
        <v>197</v>
      </c>
      <c r="F27" s="22">
        <v>0</v>
      </c>
      <c r="G27" s="22">
        <v>0</v>
      </c>
      <c r="H27" s="22">
        <v>0</v>
      </c>
    </row>
    <row r="28" spans="1:8" ht="15.75">
      <c r="A28" s="7" t="s">
        <v>14</v>
      </c>
      <c r="B28" s="7">
        <f>+C28+H28</f>
        <v>185938</v>
      </c>
      <c r="C28" s="19">
        <f t="shared" si="0"/>
        <v>6463</v>
      </c>
      <c r="D28" s="20">
        <v>5824</v>
      </c>
      <c r="E28" s="20">
        <v>45</v>
      </c>
      <c r="F28" s="19">
        <v>10</v>
      </c>
      <c r="G28" s="19">
        <v>584</v>
      </c>
      <c r="H28" s="22">
        <v>179475</v>
      </c>
    </row>
    <row r="29" spans="1:8" ht="15.75">
      <c r="A29" s="7"/>
      <c r="B29" s="7"/>
      <c r="C29" s="7"/>
      <c r="D29" s="23"/>
      <c r="E29" s="11"/>
      <c r="F29" s="11"/>
      <c r="G29" s="11"/>
      <c r="H29" s="11"/>
    </row>
    <row r="30" spans="1:8" ht="15.75">
      <c r="A30" s="9"/>
      <c r="B30" s="44" t="s">
        <v>2</v>
      </c>
      <c r="C30" s="44"/>
      <c r="D30" s="44"/>
      <c r="E30" s="44"/>
      <c r="F30" s="44"/>
      <c r="G30" s="44"/>
      <c r="H30" s="31"/>
    </row>
    <row r="31" spans="1:8" ht="15.75">
      <c r="A31" s="8"/>
      <c r="B31" s="7"/>
      <c r="C31" s="44" t="s">
        <v>3</v>
      </c>
      <c r="D31" s="44"/>
      <c r="E31" s="44"/>
      <c r="F31" s="24"/>
      <c r="G31" s="24"/>
      <c r="H31" s="10"/>
    </row>
    <row r="32" spans="1:8" ht="43.5">
      <c r="A32" s="12" t="s">
        <v>20</v>
      </c>
      <c r="B32" s="32" t="s">
        <v>36</v>
      </c>
      <c r="C32" s="35" t="s">
        <v>31</v>
      </c>
      <c r="D32" s="35" t="s">
        <v>32</v>
      </c>
      <c r="E32" s="32" t="s">
        <v>33</v>
      </c>
      <c r="F32" s="32" t="s">
        <v>34</v>
      </c>
      <c r="G32" s="32" t="s">
        <v>35</v>
      </c>
      <c r="H32" s="25"/>
    </row>
    <row r="33" spans="1:8" ht="15.75">
      <c r="A33" s="26"/>
      <c r="B33" s="17"/>
      <c r="C33" s="17"/>
      <c r="D33" s="17"/>
      <c r="E33" s="17"/>
      <c r="F33" s="17"/>
      <c r="G33" s="17"/>
      <c r="H33" s="27"/>
    </row>
    <row r="34" spans="1:8" ht="15.75">
      <c r="A34" s="5" t="s">
        <v>0</v>
      </c>
      <c r="B34" s="5">
        <v>111186122</v>
      </c>
      <c r="C34" s="5">
        <v>99784444</v>
      </c>
      <c r="D34" s="5">
        <v>26062608</v>
      </c>
      <c r="E34" s="5">
        <v>73721836</v>
      </c>
      <c r="F34" s="5">
        <v>0</v>
      </c>
      <c r="G34" s="5">
        <v>11401678</v>
      </c>
      <c r="H34" s="16"/>
    </row>
    <row r="35" spans="1:8" ht="15.75">
      <c r="A35" s="5" t="s">
        <v>38</v>
      </c>
      <c r="B35" s="7">
        <f>+C35+G35</f>
        <v>291072</v>
      </c>
      <c r="C35" s="7">
        <f>SUM(D35:E35)</f>
        <v>255997</v>
      </c>
      <c r="D35" s="16">
        <v>111699</v>
      </c>
      <c r="E35" s="16">
        <v>144298</v>
      </c>
      <c r="F35" s="11">
        <v>0</v>
      </c>
      <c r="G35" s="7">
        <v>35075</v>
      </c>
      <c r="H35" s="11"/>
    </row>
    <row r="36" spans="1:8" ht="15.75">
      <c r="A36" s="7" t="s">
        <v>5</v>
      </c>
      <c r="B36" s="7">
        <f>+C36+G36</f>
        <v>10134</v>
      </c>
      <c r="C36" s="7">
        <f>SUM(D36:E36)</f>
        <v>8370</v>
      </c>
      <c r="D36" s="16">
        <v>637</v>
      </c>
      <c r="E36" s="7">
        <v>7733</v>
      </c>
      <c r="F36" s="11">
        <v>0</v>
      </c>
      <c r="G36" s="11">
        <v>1764</v>
      </c>
      <c r="H36" s="11"/>
    </row>
    <row r="37" spans="1:8" ht="15.75">
      <c r="A37" s="7" t="s">
        <v>39</v>
      </c>
      <c r="B37" s="7">
        <f>+C37+G37</f>
        <v>26579655</v>
      </c>
      <c r="C37" s="7">
        <f>SUM(D37:E37)</f>
        <v>22334406</v>
      </c>
      <c r="D37" s="11">
        <v>1699922</v>
      </c>
      <c r="E37" s="11">
        <v>20634484</v>
      </c>
      <c r="F37" s="11">
        <v>0</v>
      </c>
      <c r="G37" s="11">
        <v>4245249</v>
      </c>
      <c r="H37" s="11"/>
    </row>
    <row r="38" spans="1:8" ht="15.75">
      <c r="A38" s="7" t="s">
        <v>40</v>
      </c>
      <c r="B38" s="7">
        <f>+G38</f>
        <v>105894</v>
      </c>
      <c r="C38" s="11">
        <v>0</v>
      </c>
      <c r="D38" s="11">
        <v>0</v>
      </c>
      <c r="E38" s="11">
        <v>0</v>
      </c>
      <c r="F38" s="11">
        <v>0</v>
      </c>
      <c r="G38" s="16">
        <v>105894</v>
      </c>
      <c r="H38" s="11"/>
    </row>
    <row r="39" spans="1:8" ht="15.75">
      <c r="A39" s="7" t="s">
        <v>41</v>
      </c>
      <c r="B39" s="7">
        <f aca="true" t="shared" si="2" ref="B39:B46">+C39+G39</f>
        <v>31302</v>
      </c>
      <c r="C39" s="7">
        <f aca="true" t="shared" si="3" ref="C39:C53">SUM(D39:E39)</f>
        <v>826</v>
      </c>
      <c r="D39" s="11">
        <v>0</v>
      </c>
      <c r="E39" s="16">
        <v>826</v>
      </c>
      <c r="F39" s="11">
        <v>0</v>
      </c>
      <c r="G39" s="16">
        <v>30476</v>
      </c>
      <c r="H39" s="11"/>
    </row>
    <row r="40" spans="1:8" ht="15.75">
      <c r="A40" s="7" t="s">
        <v>18</v>
      </c>
      <c r="B40" s="7">
        <f t="shared" si="2"/>
        <v>10331</v>
      </c>
      <c r="C40" s="7">
        <f t="shared" si="3"/>
        <v>6341</v>
      </c>
      <c r="D40" s="11">
        <v>1278</v>
      </c>
      <c r="E40" s="16">
        <v>5063</v>
      </c>
      <c r="F40" s="11">
        <v>0</v>
      </c>
      <c r="G40" s="16">
        <v>3990</v>
      </c>
      <c r="H40" s="11"/>
    </row>
    <row r="41" spans="1:8" ht="15.75">
      <c r="A41" s="7" t="s">
        <v>42</v>
      </c>
      <c r="B41" s="7">
        <f t="shared" si="2"/>
        <v>2794572</v>
      </c>
      <c r="C41" s="7">
        <f t="shared" si="3"/>
        <v>2376629</v>
      </c>
      <c r="D41" s="11">
        <v>0</v>
      </c>
      <c r="E41" s="16">
        <v>2376629</v>
      </c>
      <c r="F41" s="11">
        <v>0</v>
      </c>
      <c r="G41" s="16">
        <v>417943</v>
      </c>
      <c r="H41" s="11"/>
    </row>
    <row r="42" spans="1:8" ht="15.75">
      <c r="A42" s="7" t="s">
        <v>6</v>
      </c>
      <c r="B42" s="7">
        <f t="shared" si="2"/>
        <v>68857</v>
      </c>
      <c r="C42" s="7">
        <f t="shared" si="3"/>
        <v>59517</v>
      </c>
      <c r="D42" s="7">
        <v>24558</v>
      </c>
      <c r="E42" s="16">
        <v>34959</v>
      </c>
      <c r="F42" s="11">
        <v>0</v>
      </c>
      <c r="G42" s="16">
        <v>9340</v>
      </c>
      <c r="H42" s="11"/>
    </row>
    <row r="43" spans="1:8" ht="15.75">
      <c r="A43" s="7" t="s">
        <v>19</v>
      </c>
      <c r="B43" s="7">
        <f t="shared" si="2"/>
        <v>505246</v>
      </c>
      <c r="C43" s="7">
        <f>SUM(D43:E43)</f>
        <v>433717</v>
      </c>
      <c r="D43" s="7">
        <v>-562</v>
      </c>
      <c r="E43" s="16">
        <v>434279</v>
      </c>
      <c r="F43" s="11">
        <v>0</v>
      </c>
      <c r="G43" s="16">
        <v>71529</v>
      </c>
      <c r="H43" s="11"/>
    </row>
    <row r="44" spans="1:8" ht="15.75">
      <c r="A44" s="7" t="s">
        <v>43</v>
      </c>
      <c r="B44" s="7">
        <f t="shared" si="2"/>
        <v>43418178</v>
      </c>
      <c r="C44" s="7">
        <f t="shared" si="3"/>
        <v>41460553</v>
      </c>
      <c r="D44" s="7">
        <v>18178598</v>
      </c>
      <c r="E44" s="16">
        <v>23281955</v>
      </c>
      <c r="F44" s="11">
        <v>0</v>
      </c>
      <c r="G44" s="16">
        <v>1957625</v>
      </c>
      <c r="H44" s="11"/>
    </row>
    <row r="45" spans="1:8" ht="15.75">
      <c r="A45" s="7" t="s">
        <v>7</v>
      </c>
      <c r="B45" s="7">
        <f t="shared" si="2"/>
        <v>49452</v>
      </c>
      <c r="C45" s="7">
        <f t="shared" si="3"/>
        <v>40906</v>
      </c>
      <c r="D45" s="7">
        <v>8547</v>
      </c>
      <c r="E45" s="16">
        <v>32359</v>
      </c>
      <c r="F45" s="11">
        <v>0</v>
      </c>
      <c r="G45" s="16">
        <v>8546</v>
      </c>
      <c r="H45" s="11"/>
    </row>
    <row r="46" spans="1:8" ht="15.75">
      <c r="A46" s="7" t="s">
        <v>8</v>
      </c>
      <c r="B46" s="7">
        <f t="shared" si="2"/>
        <v>110</v>
      </c>
      <c r="C46" s="7">
        <f t="shared" si="3"/>
        <v>9</v>
      </c>
      <c r="D46" s="11">
        <v>9</v>
      </c>
      <c r="E46" s="11">
        <v>0</v>
      </c>
      <c r="F46" s="11">
        <v>0</v>
      </c>
      <c r="G46" s="16">
        <v>101</v>
      </c>
      <c r="H46" s="11"/>
    </row>
    <row r="47" spans="1:8" ht="15.75">
      <c r="A47" s="7" t="s">
        <v>44</v>
      </c>
      <c r="B47" s="7">
        <f>+C47+G47</f>
        <v>4784185</v>
      </c>
      <c r="C47" s="7">
        <f t="shared" si="3"/>
        <v>3850701</v>
      </c>
      <c r="D47" s="7">
        <v>3553185</v>
      </c>
      <c r="E47" s="16">
        <v>297516</v>
      </c>
      <c r="F47" s="11">
        <v>0</v>
      </c>
      <c r="G47" s="16">
        <v>933484</v>
      </c>
      <c r="H47" s="11"/>
    </row>
    <row r="48" spans="1:8" ht="15.75">
      <c r="A48" s="7" t="s">
        <v>9</v>
      </c>
      <c r="B48" s="7">
        <f>+C48+G48</f>
        <v>756</v>
      </c>
      <c r="C48" s="7">
        <f>SUM(D48:E48)</f>
        <v>1</v>
      </c>
      <c r="D48" s="11">
        <v>1</v>
      </c>
      <c r="E48" s="11">
        <v>0</v>
      </c>
      <c r="F48" s="11">
        <v>0</v>
      </c>
      <c r="G48" s="16">
        <v>755</v>
      </c>
      <c r="H48" s="11"/>
    </row>
    <row r="49" spans="1:8" ht="15.75">
      <c r="A49" s="7" t="s">
        <v>10</v>
      </c>
      <c r="B49" s="7">
        <f>+C49+G49</f>
        <v>32342176</v>
      </c>
      <c r="C49" s="7">
        <f t="shared" si="3"/>
        <v>28783827</v>
      </c>
      <c r="D49" s="7">
        <v>2457478</v>
      </c>
      <c r="E49" s="16">
        <v>26326349</v>
      </c>
      <c r="F49" s="11">
        <v>0</v>
      </c>
      <c r="G49" s="16">
        <v>3558349</v>
      </c>
      <c r="H49" s="11"/>
    </row>
    <row r="50" spans="1:8" ht="15.75">
      <c r="A50" s="7" t="s">
        <v>45</v>
      </c>
      <c r="B50" s="7">
        <v>7005</v>
      </c>
      <c r="C50" s="7">
        <f t="shared" si="3"/>
        <v>137</v>
      </c>
      <c r="D50" s="7">
        <v>28</v>
      </c>
      <c r="E50" s="17">
        <v>109</v>
      </c>
      <c r="F50" s="11">
        <v>0</v>
      </c>
      <c r="G50" s="17">
        <v>6869</v>
      </c>
      <c r="H50" s="19"/>
    </row>
    <row r="51" spans="1:8" ht="15.75">
      <c r="A51" s="7" t="s">
        <v>12</v>
      </c>
      <c r="B51" s="7">
        <f>+C51+G51</f>
        <v>973</v>
      </c>
      <c r="C51" s="7">
        <f t="shared" si="3"/>
        <v>380</v>
      </c>
      <c r="D51" s="16">
        <v>380</v>
      </c>
      <c r="E51" s="11">
        <v>0</v>
      </c>
      <c r="F51" s="11">
        <v>0</v>
      </c>
      <c r="G51" s="17">
        <v>593</v>
      </c>
      <c r="H51" s="19"/>
    </row>
    <row r="52" spans="1:8" ht="15.75">
      <c r="A52" s="7" t="s">
        <v>13</v>
      </c>
      <c r="B52" s="7">
        <v>285</v>
      </c>
      <c r="C52" s="7">
        <f t="shared" si="3"/>
        <v>29</v>
      </c>
      <c r="D52" s="11">
        <v>0</v>
      </c>
      <c r="E52" s="11">
        <v>29</v>
      </c>
      <c r="F52" s="11">
        <v>0</v>
      </c>
      <c r="G52" s="17">
        <v>257</v>
      </c>
      <c r="H52" s="19"/>
    </row>
    <row r="53" spans="1:8" ht="15.75">
      <c r="A53" s="7" t="s">
        <v>14</v>
      </c>
      <c r="B53" s="7">
        <f>+C53+G53</f>
        <v>185938</v>
      </c>
      <c r="C53" s="7">
        <f t="shared" si="3"/>
        <v>172098</v>
      </c>
      <c r="D53" s="16">
        <v>26850</v>
      </c>
      <c r="E53" s="17">
        <v>145248</v>
      </c>
      <c r="F53" s="11">
        <v>0</v>
      </c>
      <c r="G53" s="17">
        <v>13840</v>
      </c>
      <c r="H53" s="19"/>
    </row>
    <row r="54" spans="1:8" ht="15.75">
      <c r="A54" s="29"/>
      <c r="B54" s="9"/>
      <c r="C54" s="9"/>
      <c r="D54" s="9"/>
      <c r="E54" s="9"/>
      <c r="F54" s="9"/>
      <c r="G54" s="9"/>
      <c r="H54" s="9"/>
    </row>
    <row r="55" spans="1:8" ht="15.75">
      <c r="A55" s="8" t="s">
        <v>15</v>
      </c>
      <c r="B55" s="8"/>
      <c r="C55" s="8"/>
      <c r="D55" s="8"/>
      <c r="E55" s="8"/>
      <c r="F55" s="8"/>
      <c r="G55" s="8"/>
      <c r="H55" s="8"/>
    </row>
    <row r="56" spans="1:8" ht="15.75">
      <c r="A56" s="8"/>
      <c r="B56" s="8"/>
      <c r="C56" s="8"/>
      <c r="D56" s="8"/>
      <c r="E56" s="8"/>
      <c r="F56" s="8"/>
      <c r="G56" s="8"/>
      <c r="H56" s="8"/>
    </row>
    <row r="57" spans="1:8" ht="15.75">
      <c r="A57" s="8" t="s">
        <v>16</v>
      </c>
      <c r="B57" s="7"/>
      <c r="C57" s="7"/>
      <c r="D57" s="7"/>
      <c r="E57" s="7"/>
      <c r="F57" s="7"/>
      <c r="G57" s="7"/>
      <c r="H57" s="7"/>
    </row>
    <row r="58" spans="1:8" ht="15.75">
      <c r="A58" s="7"/>
      <c r="B58" s="7"/>
      <c r="C58" s="7"/>
      <c r="D58" s="7"/>
      <c r="E58" s="7"/>
      <c r="F58" s="7"/>
      <c r="G58" s="7"/>
      <c r="H58" s="7"/>
    </row>
    <row r="59" spans="1:8" ht="32.25" customHeight="1">
      <c r="A59" s="47" t="s">
        <v>108</v>
      </c>
      <c r="B59" s="47"/>
      <c r="C59" s="47"/>
      <c r="D59" s="47"/>
      <c r="E59" s="47"/>
      <c r="F59" s="47"/>
      <c r="G59" s="47"/>
      <c r="H59" s="47"/>
    </row>
    <row r="60" spans="1:8" ht="15.75">
      <c r="A60" s="7"/>
      <c r="B60" s="7"/>
      <c r="C60" s="7"/>
      <c r="D60" s="7"/>
      <c r="E60" s="7"/>
      <c r="F60" s="7"/>
      <c r="G60" s="7"/>
      <c r="H60" s="7"/>
    </row>
    <row r="61" spans="1:8" ht="15.75">
      <c r="A61" s="7"/>
      <c r="B61" s="7"/>
      <c r="C61" s="7"/>
      <c r="D61" s="7"/>
      <c r="E61" s="7"/>
      <c r="F61" s="7"/>
      <c r="G61" s="7"/>
      <c r="H61" s="7"/>
    </row>
    <row r="62" spans="1:8" ht="15.75">
      <c r="A62" s="7"/>
      <c r="B62" s="7"/>
      <c r="C62" s="7"/>
      <c r="D62" s="7"/>
      <c r="E62" s="7"/>
      <c r="F62" s="7"/>
      <c r="G62" s="7"/>
      <c r="H62" s="7"/>
    </row>
    <row r="63" spans="1:8" ht="15.75">
      <c r="A63" s="7"/>
      <c r="B63" s="7"/>
      <c r="C63" s="7"/>
      <c r="D63" s="7"/>
      <c r="E63" s="7"/>
      <c r="F63" s="7"/>
      <c r="G63" s="7"/>
      <c r="H63" s="7"/>
    </row>
    <row r="64" spans="1:8" ht="15.75">
      <c r="A64" s="7"/>
      <c r="B64" s="7"/>
      <c r="C64" s="7"/>
      <c r="D64" s="7"/>
      <c r="E64" s="7"/>
      <c r="F64" s="7"/>
      <c r="G64" s="7"/>
      <c r="H64" s="7"/>
    </row>
    <row r="65" spans="1:8" ht="15.75">
      <c r="A65" s="7"/>
      <c r="B65" s="7"/>
      <c r="C65" s="7"/>
      <c r="D65" s="7"/>
      <c r="E65" s="7"/>
      <c r="F65" s="7"/>
      <c r="G65" s="7"/>
      <c r="H65" s="7"/>
    </row>
    <row r="66" spans="1:8" ht="15.75">
      <c r="A66" s="7"/>
      <c r="B66" s="7"/>
      <c r="C66" s="7"/>
      <c r="D66" s="7"/>
      <c r="E66" s="7"/>
      <c r="F66" s="7"/>
      <c r="G66" s="7"/>
      <c r="H66" s="7"/>
    </row>
    <row r="67" spans="1:8" ht="15.75">
      <c r="A67" s="7"/>
      <c r="B67" s="7"/>
      <c r="C67" s="7"/>
      <c r="D67" s="7"/>
      <c r="E67" s="7"/>
      <c r="F67" s="7"/>
      <c r="G67" s="7"/>
      <c r="H67" s="7"/>
    </row>
    <row r="68" spans="1:8" ht="15.75">
      <c r="A68" s="7"/>
      <c r="B68" s="7"/>
      <c r="C68" s="7"/>
      <c r="D68" s="7"/>
      <c r="E68" s="7"/>
      <c r="F68" s="7"/>
      <c r="G68" s="7"/>
      <c r="H68" s="7"/>
    </row>
    <row r="69" spans="1:8" ht="15.75">
      <c r="A69" s="7"/>
      <c r="B69" s="7"/>
      <c r="C69" s="7"/>
      <c r="D69" s="7"/>
      <c r="E69" s="7"/>
      <c r="F69" s="7"/>
      <c r="G69" s="7"/>
      <c r="H69" s="7"/>
    </row>
    <row r="70" spans="1:8" ht="15.75">
      <c r="A70" s="7"/>
      <c r="B70" s="7"/>
      <c r="C70" s="7"/>
      <c r="D70" s="7"/>
      <c r="E70" s="7"/>
      <c r="F70" s="7"/>
      <c r="G70" s="7"/>
      <c r="H70" s="7"/>
    </row>
    <row r="71" spans="1:8" ht="15.75">
      <c r="A71" s="7"/>
      <c r="B71" s="7"/>
      <c r="C71" s="7"/>
      <c r="D71" s="7"/>
      <c r="E71" s="7"/>
      <c r="F71" s="7"/>
      <c r="G71" s="7"/>
      <c r="H71" s="7"/>
    </row>
    <row r="72" spans="1:8" ht="15.75">
      <c r="A72" s="7"/>
      <c r="B72" s="7"/>
      <c r="C72" s="7"/>
      <c r="D72" s="7"/>
      <c r="E72" s="7"/>
      <c r="F72" s="7"/>
      <c r="G72" s="7"/>
      <c r="H72" s="7"/>
    </row>
    <row r="73" spans="1:8" ht="15.75">
      <c r="A73" s="7"/>
      <c r="B73" s="7"/>
      <c r="C73" s="7"/>
      <c r="D73" s="7"/>
      <c r="E73" s="7"/>
      <c r="F73" s="7"/>
      <c r="G73" s="7"/>
      <c r="H73" s="7"/>
    </row>
    <row r="74" spans="1:8" ht="15.75">
      <c r="A74" s="7"/>
      <c r="B74" s="7"/>
      <c r="C74" s="7"/>
      <c r="D74" s="7"/>
      <c r="E74" s="7"/>
      <c r="F74" s="7"/>
      <c r="G74" s="7"/>
      <c r="H74" s="7"/>
    </row>
    <row r="75" spans="1:8" ht="15.75">
      <c r="A75" s="7"/>
      <c r="B75" s="7"/>
      <c r="C75" s="7"/>
      <c r="D75" s="7"/>
      <c r="E75" s="7"/>
      <c r="F75" s="7"/>
      <c r="G75" s="7"/>
      <c r="H75" s="7"/>
    </row>
    <row r="76" spans="1:8" ht="15.75">
      <c r="A76" s="7"/>
      <c r="B76" s="7"/>
      <c r="C76" s="7"/>
      <c r="D76" s="7"/>
      <c r="E76" s="7"/>
      <c r="F76" s="7"/>
      <c r="G76" s="7"/>
      <c r="H76" s="7"/>
    </row>
    <row r="77" spans="1:8" ht="15.75">
      <c r="A77" s="7"/>
      <c r="B77" s="7"/>
      <c r="C77" s="7"/>
      <c r="D77" s="7"/>
      <c r="E77" s="7"/>
      <c r="F77" s="7"/>
      <c r="G77" s="7"/>
      <c r="H77" s="7"/>
    </row>
    <row r="78" spans="1:8" ht="15.75">
      <c r="A78" s="7"/>
      <c r="B78" s="7"/>
      <c r="C78" s="7"/>
      <c r="D78" s="7"/>
      <c r="E78" s="7"/>
      <c r="F78" s="7"/>
      <c r="G78" s="7"/>
      <c r="H78" s="7"/>
    </row>
    <row r="79" spans="1:8" ht="15.75">
      <c r="A79" s="7"/>
      <c r="B79" s="7"/>
      <c r="C79" s="7"/>
      <c r="D79" s="7"/>
      <c r="E79" s="7"/>
      <c r="F79" s="7"/>
      <c r="G79" s="7"/>
      <c r="H79" s="7"/>
    </row>
    <row r="80" spans="1:8" ht="15.75">
      <c r="A80" s="7"/>
      <c r="B80" s="7"/>
      <c r="C80" s="7"/>
      <c r="D80" s="7"/>
      <c r="E80" s="7"/>
      <c r="F80" s="7"/>
      <c r="G80" s="7"/>
      <c r="H80" s="7"/>
    </row>
    <row r="81" spans="1:8" ht="15.75">
      <c r="A81" s="7"/>
      <c r="B81" s="7"/>
      <c r="C81" s="7"/>
      <c r="D81" s="7"/>
      <c r="E81" s="7"/>
      <c r="F81" s="7"/>
      <c r="G81" s="7"/>
      <c r="H81" s="7"/>
    </row>
    <row r="82" spans="1:8" ht="15.75">
      <c r="A82" s="7"/>
      <c r="B82" s="7"/>
      <c r="C82" s="7"/>
      <c r="D82" s="7"/>
      <c r="E82" s="7"/>
      <c r="F82" s="7"/>
      <c r="G82" s="7"/>
      <c r="H82" s="7"/>
    </row>
    <row r="83" spans="1:8" ht="15.75">
      <c r="A83" s="7"/>
      <c r="B83" s="7"/>
      <c r="C83" s="7"/>
      <c r="D83" s="7"/>
      <c r="E83" s="7"/>
      <c r="F83" s="7"/>
      <c r="G83" s="7"/>
      <c r="H83" s="7"/>
    </row>
    <row r="84" spans="1:8" ht="15.75">
      <c r="A84" s="7"/>
      <c r="B84" s="7"/>
      <c r="C84" s="7"/>
      <c r="D84" s="7"/>
      <c r="E84" s="7"/>
      <c r="F84" s="7"/>
      <c r="G84" s="7"/>
      <c r="H84" s="7"/>
    </row>
    <row r="85" spans="1:8" ht="15.75">
      <c r="A85" s="7"/>
      <c r="B85" s="7"/>
      <c r="C85" s="7"/>
      <c r="D85" s="7"/>
      <c r="E85" s="7"/>
      <c r="F85" s="7"/>
      <c r="G85" s="7"/>
      <c r="H85" s="7"/>
    </row>
    <row r="86" spans="1:8" ht="15.75">
      <c r="A86" s="7"/>
      <c r="B86" s="7"/>
      <c r="C86" s="7"/>
      <c r="D86" s="7"/>
      <c r="E86" s="7"/>
      <c r="F86" s="7"/>
      <c r="G86" s="7"/>
      <c r="H86" s="7"/>
    </row>
    <row r="87" spans="1:8" ht="15.75">
      <c r="A87" s="7"/>
      <c r="B87" s="7"/>
      <c r="C87" s="7"/>
      <c r="D87" s="7"/>
      <c r="E87" s="7"/>
      <c r="F87" s="7"/>
      <c r="G87" s="7"/>
      <c r="H87" s="7"/>
    </row>
    <row r="88" spans="1:8" ht="15.75">
      <c r="A88" s="7"/>
      <c r="B88" s="7"/>
      <c r="C88" s="7"/>
      <c r="D88" s="7"/>
      <c r="E88" s="7"/>
      <c r="F88" s="7"/>
      <c r="G88" s="7"/>
      <c r="H88" s="7"/>
    </row>
    <row r="89" spans="1:8" ht="15.75">
      <c r="A89" s="7"/>
      <c r="B89" s="7"/>
      <c r="C89" s="7"/>
      <c r="D89" s="7"/>
      <c r="E89" s="7"/>
      <c r="F89" s="7"/>
      <c r="G89" s="7"/>
      <c r="H89" s="7"/>
    </row>
  </sheetData>
  <sheetProtection/>
  <mergeCells count="6">
    <mergeCell ref="A59:H59"/>
    <mergeCell ref="B5:H5"/>
    <mergeCell ref="C6:G6"/>
    <mergeCell ref="H6:H7"/>
    <mergeCell ref="C31:E31"/>
    <mergeCell ref="B30:G30"/>
  </mergeCells>
  <hyperlinks>
    <hyperlink ref="A59:H59" r:id="rId1" display="SOURCE: New York State Department of Financial Services, 2014 Department of Financial Services Annual Report; https://www.dfs.ny.gov/reports_and_publications/dfs_annual_reports (last viewed August 11, 2015)."/>
  </hyperlinks>
  <printOptions/>
  <pageMargins left="0.7" right="0.7" top="0.75" bottom="0.75" header="0.3" footer="0.3"/>
  <pageSetup fitToHeight="2" fitToWidth="1" horizontalDpi="1200" verticalDpi="1200" orientation="landscape" scale="81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40.77734375" style="0" customWidth="1"/>
  </cols>
  <sheetData>
    <row r="1" spans="1:8" ht="20.25">
      <c r="A1" s="30" t="s">
        <v>4</v>
      </c>
      <c r="B1" s="4"/>
      <c r="C1" s="4"/>
      <c r="D1" s="5"/>
      <c r="E1" s="6"/>
      <c r="F1" s="5"/>
      <c r="G1" s="5"/>
      <c r="H1" s="5"/>
    </row>
    <row r="2" spans="1:8" ht="20.25">
      <c r="A2" s="30" t="s">
        <v>54</v>
      </c>
      <c r="B2" s="4"/>
      <c r="C2" s="4"/>
      <c r="D2" s="5"/>
      <c r="E2" s="7"/>
      <c r="F2" s="5"/>
      <c r="G2" s="5"/>
      <c r="H2" s="5"/>
    </row>
    <row r="3" spans="1:8" ht="20.25">
      <c r="A3" s="30" t="s">
        <v>17</v>
      </c>
      <c r="B3" s="4"/>
      <c r="C3" s="4"/>
      <c r="D3" s="5"/>
      <c r="E3" s="7"/>
      <c r="F3" s="5"/>
      <c r="G3" s="5"/>
      <c r="H3" s="5"/>
    </row>
    <row r="4" spans="1:8" ht="15.75">
      <c r="A4" s="8"/>
      <c r="B4" s="8"/>
      <c r="C4" s="8"/>
      <c r="D4" s="8"/>
      <c r="E4" s="8"/>
      <c r="F4" s="8"/>
      <c r="G4" s="8"/>
      <c r="H4" s="8"/>
    </row>
    <row r="5" spans="1:8" ht="15.75">
      <c r="A5" s="9"/>
      <c r="B5" s="44" t="s">
        <v>1</v>
      </c>
      <c r="C5" s="44"/>
      <c r="D5" s="44"/>
      <c r="E5" s="44"/>
      <c r="F5" s="44"/>
      <c r="G5" s="44"/>
      <c r="H5" s="44"/>
    </row>
    <row r="6" spans="1:8" ht="15.75">
      <c r="A6" s="8"/>
      <c r="B6" s="10"/>
      <c r="C6" s="44" t="s">
        <v>11</v>
      </c>
      <c r="D6" s="44"/>
      <c r="E6" s="44"/>
      <c r="F6" s="44"/>
      <c r="G6" s="44"/>
      <c r="H6" s="45" t="s">
        <v>30</v>
      </c>
    </row>
    <row r="7" spans="1:8" ht="43.5">
      <c r="A7" s="12" t="s">
        <v>20</v>
      </c>
      <c r="B7" s="13" t="s">
        <v>25</v>
      </c>
      <c r="C7" s="14" t="s">
        <v>0</v>
      </c>
      <c r="D7" s="32" t="s">
        <v>26</v>
      </c>
      <c r="E7" s="33" t="s">
        <v>27</v>
      </c>
      <c r="F7" s="34" t="s">
        <v>28</v>
      </c>
      <c r="G7" s="32" t="s">
        <v>29</v>
      </c>
      <c r="H7" s="46"/>
    </row>
    <row r="8" spans="1:8" ht="15.75">
      <c r="A8" s="7"/>
      <c r="B8" s="15"/>
      <c r="C8" s="16"/>
      <c r="D8" s="17"/>
      <c r="E8" s="16"/>
      <c r="F8" s="18"/>
      <c r="G8" s="16"/>
      <c r="H8" s="15"/>
    </row>
    <row r="9" spans="1:8" ht="15.75">
      <c r="A9" s="5" t="s">
        <v>0</v>
      </c>
      <c r="B9" s="7">
        <f>SUM(B10:B28)</f>
        <v>89967416</v>
      </c>
      <c r="C9" s="7">
        <f aca="true" t="shared" si="0" ref="C9:H9">SUM(C10:C28)</f>
        <v>4697837</v>
      </c>
      <c r="D9" s="7">
        <f t="shared" si="0"/>
        <v>2778095</v>
      </c>
      <c r="E9" s="7">
        <f t="shared" si="0"/>
        <v>70889</v>
      </c>
      <c r="F9" s="7">
        <f t="shared" si="0"/>
        <v>1471415</v>
      </c>
      <c r="G9" s="7">
        <f t="shared" si="0"/>
        <v>377438</v>
      </c>
      <c r="H9" s="7">
        <f t="shared" si="0"/>
        <v>85269579</v>
      </c>
    </row>
    <row r="10" spans="1:8" ht="15.75">
      <c r="A10" s="37" t="s">
        <v>55</v>
      </c>
      <c r="B10" s="7">
        <f>+C10+H10</f>
        <v>20522</v>
      </c>
      <c r="C10" s="7">
        <f>SUM(D10:G10)</f>
        <v>668</v>
      </c>
      <c r="D10" s="38">
        <v>483</v>
      </c>
      <c r="E10" s="38">
        <v>17</v>
      </c>
      <c r="F10" s="38">
        <v>127</v>
      </c>
      <c r="G10" s="38">
        <v>41</v>
      </c>
      <c r="H10" s="38">
        <v>19854</v>
      </c>
    </row>
    <row r="11" spans="1:8" ht="15.75">
      <c r="A11" s="37" t="s">
        <v>56</v>
      </c>
      <c r="B11" s="7">
        <f aca="true" t="shared" si="1" ref="B11:B28">+C11+H11</f>
        <v>18047569</v>
      </c>
      <c r="C11" s="7">
        <f aca="true" t="shared" si="2" ref="C11:C28">SUM(D11:G11)</f>
        <v>693332</v>
      </c>
      <c r="D11" s="38">
        <v>526026</v>
      </c>
      <c r="E11" s="38">
        <v>14919</v>
      </c>
      <c r="F11" s="38">
        <v>113731</v>
      </c>
      <c r="G11" s="38">
        <v>38656</v>
      </c>
      <c r="H11" s="38">
        <v>17354237</v>
      </c>
    </row>
    <row r="12" spans="1:8" ht="15.75">
      <c r="A12" s="37" t="s">
        <v>57</v>
      </c>
      <c r="B12" s="7">
        <f t="shared" si="1"/>
        <v>102937</v>
      </c>
      <c r="C12" s="7">
        <f t="shared" si="2"/>
        <v>102937</v>
      </c>
      <c r="D12" s="38">
        <v>18</v>
      </c>
      <c r="E12" s="38">
        <v>50</v>
      </c>
      <c r="F12" s="38">
        <v>0</v>
      </c>
      <c r="G12" s="38">
        <v>102869</v>
      </c>
      <c r="H12" s="38">
        <v>0</v>
      </c>
    </row>
    <row r="13" spans="1:8" ht="15.75">
      <c r="A13" s="37" t="s">
        <v>58</v>
      </c>
      <c r="B13" s="7">
        <f t="shared" si="1"/>
        <v>30059</v>
      </c>
      <c r="C13" s="7">
        <f t="shared" si="2"/>
        <v>0</v>
      </c>
      <c r="D13" s="38">
        <v>0</v>
      </c>
      <c r="E13" s="38">
        <v>0</v>
      </c>
      <c r="F13" s="38">
        <v>0</v>
      </c>
      <c r="G13" s="38">
        <v>0</v>
      </c>
      <c r="H13" s="38">
        <v>30059</v>
      </c>
    </row>
    <row r="14" spans="1:8" ht="15.75">
      <c r="A14" s="37" t="s">
        <v>59</v>
      </c>
      <c r="B14" s="7">
        <f t="shared" si="1"/>
        <v>9105</v>
      </c>
      <c r="C14" s="7">
        <f t="shared" si="2"/>
        <v>25</v>
      </c>
      <c r="D14" s="38">
        <v>0</v>
      </c>
      <c r="E14" s="38">
        <v>0</v>
      </c>
      <c r="F14" s="38">
        <v>9</v>
      </c>
      <c r="G14" s="38">
        <v>16</v>
      </c>
      <c r="H14" s="38">
        <v>9080</v>
      </c>
    </row>
    <row r="15" spans="1:8" ht="15.75">
      <c r="A15" s="37" t="s">
        <v>60</v>
      </c>
      <c r="B15" s="7">
        <f t="shared" si="1"/>
        <v>20785</v>
      </c>
      <c r="C15" s="7">
        <f t="shared" si="2"/>
        <v>20785</v>
      </c>
      <c r="D15" s="38">
        <v>0</v>
      </c>
      <c r="E15" s="38">
        <v>28</v>
      </c>
      <c r="F15" s="38">
        <v>39</v>
      </c>
      <c r="G15" s="38">
        <v>20718</v>
      </c>
      <c r="H15" s="38">
        <v>0</v>
      </c>
    </row>
    <row r="16" spans="1:8" ht="15.75">
      <c r="A16" s="37" t="s">
        <v>61</v>
      </c>
      <c r="B16" s="7">
        <f t="shared" si="1"/>
        <v>3145924</v>
      </c>
      <c r="C16" s="7">
        <f t="shared" si="2"/>
        <v>428</v>
      </c>
      <c r="D16" s="38">
        <v>367</v>
      </c>
      <c r="E16" s="38">
        <v>50</v>
      </c>
      <c r="F16" s="38">
        <v>0</v>
      </c>
      <c r="G16" s="38">
        <v>11</v>
      </c>
      <c r="H16" s="38">
        <v>3145496</v>
      </c>
    </row>
    <row r="17" spans="1:8" ht="15.75">
      <c r="A17" s="37" t="s">
        <v>62</v>
      </c>
      <c r="B17" s="7">
        <f t="shared" si="1"/>
        <v>73919</v>
      </c>
      <c r="C17" s="7">
        <f t="shared" si="2"/>
        <v>12317</v>
      </c>
      <c r="D17" s="38">
        <v>421</v>
      </c>
      <c r="E17" s="38">
        <v>1691</v>
      </c>
      <c r="F17" s="38">
        <v>49</v>
      </c>
      <c r="G17" s="38">
        <v>10156</v>
      </c>
      <c r="H17" s="38">
        <v>61602</v>
      </c>
    </row>
    <row r="18" spans="1:8" ht="15.75">
      <c r="A18" s="37" t="s">
        <v>63</v>
      </c>
      <c r="B18" s="7">
        <f t="shared" si="1"/>
        <v>259810</v>
      </c>
      <c r="C18" s="7">
        <f t="shared" si="2"/>
        <v>25668</v>
      </c>
      <c r="D18" s="38">
        <v>25466</v>
      </c>
      <c r="E18" s="38">
        <v>8</v>
      </c>
      <c r="F18" s="38">
        <v>165</v>
      </c>
      <c r="G18" s="38">
        <v>29</v>
      </c>
      <c r="H18" s="38">
        <v>234142</v>
      </c>
    </row>
    <row r="19" spans="1:8" ht="15.75">
      <c r="A19" s="37" t="s">
        <v>64</v>
      </c>
      <c r="B19" s="7">
        <f t="shared" si="1"/>
        <v>38177298</v>
      </c>
      <c r="C19" s="7">
        <f t="shared" si="2"/>
        <v>2827091</v>
      </c>
      <c r="D19" s="38">
        <v>1359286</v>
      </c>
      <c r="E19" s="38">
        <v>6080</v>
      </c>
      <c r="F19" s="38">
        <v>1355107</v>
      </c>
      <c r="G19" s="38">
        <v>106618</v>
      </c>
      <c r="H19" s="38">
        <v>35350207</v>
      </c>
    </row>
    <row r="20" spans="1:8" ht="15.75">
      <c r="A20" s="37" t="s">
        <v>65</v>
      </c>
      <c r="B20" s="7">
        <f t="shared" si="1"/>
        <v>48868</v>
      </c>
      <c r="C20" s="7">
        <f t="shared" si="2"/>
        <v>35734</v>
      </c>
      <c r="D20" s="38">
        <v>33280</v>
      </c>
      <c r="E20" s="38">
        <v>1067</v>
      </c>
      <c r="F20" s="38">
        <v>1213</v>
      </c>
      <c r="G20" s="38">
        <v>174</v>
      </c>
      <c r="H20" s="38">
        <v>13134</v>
      </c>
    </row>
    <row r="21" spans="1:8" ht="15.75">
      <c r="A21" s="37" t="s">
        <v>66</v>
      </c>
      <c r="B21" s="7">
        <f t="shared" si="1"/>
        <v>123</v>
      </c>
      <c r="C21" s="7">
        <f t="shared" si="2"/>
        <v>123</v>
      </c>
      <c r="D21" s="38">
        <v>0</v>
      </c>
      <c r="E21" s="38">
        <v>101</v>
      </c>
      <c r="F21" s="38">
        <v>0</v>
      </c>
      <c r="G21" s="38">
        <v>22</v>
      </c>
      <c r="H21" s="38">
        <v>0</v>
      </c>
    </row>
    <row r="22" spans="1:8" ht="15.75">
      <c r="A22" s="37" t="s">
        <v>67</v>
      </c>
      <c r="B22" s="7">
        <f t="shared" si="1"/>
        <v>3457000</v>
      </c>
      <c r="C22" s="7">
        <f t="shared" si="2"/>
        <v>135269</v>
      </c>
      <c r="D22" s="38">
        <v>134609</v>
      </c>
      <c r="E22" s="38">
        <v>168</v>
      </c>
      <c r="F22" s="38">
        <v>203</v>
      </c>
      <c r="G22" s="38">
        <v>289</v>
      </c>
      <c r="H22" s="38">
        <v>3321731</v>
      </c>
    </row>
    <row r="23" spans="1:8" ht="15.75">
      <c r="A23" s="37" t="s">
        <v>68</v>
      </c>
      <c r="B23" s="7">
        <f t="shared" si="1"/>
        <v>755</v>
      </c>
      <c r="C23" s="7">
        <f t="shared" si="2"/>
        <v>755</v>
      </c>
      <c r="D23" s="38">
        <v>193</v>
      </c>
      <c r="E23" s="38">
        <v>50</v>
      </c>
      <c r="F23" s="38">
        <v>0</v>
      </c>
      <c r="G23" s="38">
        <v>512</v>
      </c>
      <c r="H23" s="38">
        <v>0</v>
      </c>
    </row>
    <row r="24" spans="1:8" ht="15.75">
      <c r="A24" s="37" t="s">
        <v>69</v>
      </c>
      <c r="B24" s="7">
        <f t="shared" si="1"/>
        <v>26401896</v>
      </c>
      <c r="C24" s="7">
        <f t="shared" si="2"/>
        <v>829710</v>
      </c>
      <c r="D24" s="38">
        <v>690916</v>
      </c>
      <c r="E24" s="38">
        <v>46113</v>
      </c>
      <c r="F24" s="38">
        <v>753</v>
      </c>
      <c r="G24" s="38">
        <v>91928</v>
      </c>
      <c r="H24" s="38">
        <v>25572186</v>
      </c>
    </row>
    <row r="25" spans="1:8" ht="15.75">
      <c r="A25" s="37" t="s">
        <v>70</v>
      </c>
      <c r="B25" s="7">
        <f t="shared" si="1"/>
        <v>6890</v>
      </c>
      <c r="C25" s="7">
        <f t="shared" si="2"/>
        <v>6890</v>
      </c>
      <c r="D25" s="38">
        <v>1791</v>
      </c>
      <c r="E25" s="38">
        <v>200</v>
      </c>
      <c r="F25" s="38">
        <v>14</v>
      </c>
      <c r="G25" s="38">
        <v>4885</v>
      </c>
      <c r="H25" s="38">
        <v>0</v>
      </c>
    </row>
    <row r="26" spans="1:8" ht="15.75">
      <c r="A26" s="37" t="s">
        <v>71</v>
      </c>
      <c r="B26" s="7">
        <f t="shared" si="1"/>
        <v>744</v>
      </c>
      <c r="C26" s="7">
        <f t="shared" si="2"/>
        <v>744</v>
      </c>
      <c r="D26" s="38">
        <v>581</v>
      </c>
      <c r="E26" s="38">
        <v>156</v>
      </c>
      <c r="F26" s="38">
        <v>0</v>
      </c>
      <c r="G26" s="38">
        <v>7</v>
      </c>
      <c r="H26" s="38">
        <v>0</v>
      </c>
    </row>
    <row r="27" spans="1:8" ht="15.75">
      <c r="A27" s="37" t="s">
        <v>72</v>
      </c>
      <c r="B27" s="7">
        <f t="shared" si="1"/>
        <v>251</v>
      </c>
      <c r="C27" s="7">
        <f t="shared" si="2"/>
        <v>251</v>
      </c>
      <c r="D27" s="38">
        <v>95</v>
      </c>
      <c r="E27" s="38">
        <v>156</v>
      </c>
      <c r="F27" s="38">
        <v>0</v>
      </c>
      <c r="G27" s="38">
        <v>0</v>
      </c>
      <c r="H27" s="38">
        <v>0</v>
      </c>
    </row>
    <row r="28" spans="1:8" ht="15.75">
      <c r="A28" s="37" t="s">
        <v>73</v>
      </c>
      <c r="B28" s="7">
        <f t="shared" si="1"/>
        <v>162961</v>
      </c>
      <c r="C28" s="7">
        <f t="shared" si="2"/>
        <v>5110</v>
      </c>
      <c r="D28" s="38">
        <v>4563</v>
      </c>
      <c r="E28" s="38">
        <v>35</v>
      </c>
      <c r="F28" s="38">
        <v>5</v>
      </c>
      <c r="G28" s="38">
        <v>507</v>
      </c>
      <c r="H28" s="38">
        <v>157851</v>
      </c>
    </row>
    <row r="30" spans="1:8" ht="15.75">
      <c r="A30" s="9"/>
      <c r="B30" s="44" t="s">
        <v>2</v>
      </c>
      <c r="C30" s="44"/>
      <c r="D30" s="44"/>
      <c r="E30" s="44"/>
      <c r="F30" s="44"/>
      <c r="G30" s="44"/>
      <c r="H30" s="31"/>
    </row>
    <row r="31" spans="1:8" ht="15.75">
      <c r="A31" s="8"/>
      <c r="B31" s="7"/>
      <c r="C31" s="44" t="s">
        <v>3</v>
      </c>
      <c r="D31" s="44"/>
      <c r="E31" s="44"/>
      <c r="F31" s="24"/>
      <c r="G31" s="24"/>
      <c r="H31" s="10"/>
    </row>
    <row r="32" spans="1:8" ht="43.5">
      <c r="A32" s="12" t="s">
        <v>20</v>
      </c>
      <c r="B32" s="32" t="s">
        <v>36</v>
      </c>
      <c r="C32" s="35" t="s">
        <v>31</v>
      </c>
      <c r="D32" s="35" t="s">
        <v>32</v>
      </c>
      <c r="E32" s="32" t="s">
        <v>33</v>
      </c>
      <c r="F32" s="32" t="s">
        <v>34</v>
      </c>
      <c r="G32" s="32" t="s">
        <v>35</v>
      </c>
      <c r="H32" s="25"/>
    </row>
    <row r="33" spans="1:8" ht="15.75">
      <c r="A33" s="26"/>
      <c r="B33" s="17"/>
      <c r="C33" s="17"/>
      <c r="D33" s="17"/>
      <c r="E33" s="17"/>
      <c r="F33" s="17"/>
      <c r="G33" s="17"/>
      <c r="H33" s="27"/>
    </row>
    <row r="34" spans="1:7" ht="15.75">
      <c r="A34" s="5" t="s">
        <v>0</v>
      </c>
      <c r="B34" s="7">
        <f aca="true" t="shared" si="3" ref="B34:G34">SUM(B35:B53)</f>
        <v>89967416</v>
      </c>
      <c r="C34" s="7">
        <f t="shared" si="3"/>
        <v>81964842</v>
      </c>
      <c r="D34" s="7">
        <f t="shared" si="3"/>
        <v>30114812</v>
      </c>
      <c r="E34" s="7">
        <f t="shared" si="3"/>
        <v>51850030</v>
      </c>
      <c r="F34" s="7">
        <f t="shared" si="3"/>
        <v>165</v>
      </c>
      <c r="G34" s="7">
        <f t="shared" si="3"/>
        <v>8002409</v>
      </c>
    </row>
    <row r="35" spans="1:7" ht="15.75">
      <c r="A35" s="37" t="s">
        <v>55</v>
      </c>
      <c r="B35" s="7">
        <f>+C35+F35+G35</f>
        <v>20522</v>
      </c>
      <c r="C35" s="7">
        <f>SUM(D35:E35)</f>
        <v>17123</v>
      </c>
      <c r="D35" s="38">
        <v>3377</v>
      </c>
      <c r="E35" s="38">
        <v>13746</v>
      </c>
      <c r="F35" s="38">
        <v>0</v>
      </c>
      <c r="G35" s="38">
        <v>3399</v>
      </c>
    </row>
    <row r="36" spans="1:7" ht="15.75">
      <c r="A36" s="37" t="s">
        <v>56</v>
      </c>
      <c r="B36" s="7">
        <f aca="true" t="shared" si="4" ref="B36:B53">+C36+F36+G36</f>
        <v>18047569</v>
      </c>
      <c r="C36" s="7">
        <f aca="true" t="shared" si="5" ref="C36:C53">SUM(D36:E36)</f>
        <v>15305887</v>
      </c>
      <c r="D36" s="38">
        <v>3018721</v>
      </c>
      <c r="E36" s="38">
        <v>12287166</v>
      </c>
      <c r="F36" s="38">
        <v>0</v>
      </c>
      <c r="G36" s="38">
        <v>2741682</v>
      </c>
    </row>
    <row r="37" spans="1:7" ht="15.75">
      <c r="A37" s="37" t="s">
        <v>57</v>
      </c>
      <c r="B37" s="7">
        <f t="shared" si="4"/>
        <v>102937</v>
      </c>
      <c r="C37" s="7">
        <f t="shared" si="5"/>
        <v>0</v>
      </c>
      <c r="D37" s="38">
        <v>0</v>
      </c>
      <c r="E37" s="38">
        <v>0</v>
      </c>
      <c r="F37" s="38">
        <v>0</v>
      </c>
      <c r="G37" s="38">
        <v>102937</v>
      </c>
    </row>
    <row r="38" spans="1:7" ht="15.75">
      <c r="A38" s="37" t="s">
        <v>58</v>
      </c>
      <c r="B38" s="7">
        <f t="shared" si="4"/>
        <v>30059</v>
      </c>
      <c r="C38" s="7">
        <f t="shared" si="5"/>
        <v>387</v>
      </c>
      <c r="D38" s="38">
        <v>387</v>
      </c>
      <c r="E38" s="38">
        <v>0</v>
      </c>
      <c r="F38" s="38">
        <v>0</v>
      </c>
      <c r="G38" s="38">
        <v>29672</v>
      </c>
    </row>
    <row r="39" spans="1:7" ht="15.75">
      <c r="A39" s="37" t="s">
        <v>59</v>
      </c>
      <c r="B39" s="7">
        <f t="shared" si="4"/>
        <v>9105</v>
      </c>
      <c r="C39" s="7">
        <f t="shared" si="5"/>
        <v>6195</v>
      </c>
      <c r="D39" s="38">
        <v>2963</v>
      </c>
      <c r="E39" s="38">
        <v>3232</v>
      </c>
      <c r="F39" s="38">
        <v>0</v>
      </c>
      <c r="G39" s="38">
        <v>2910</v>
      </c>
    </row>
    <row r="40" spans="1:7" ht="15.75">
      <c r="A40" s="37" t="s">
        <v>60</v>
      </c>
      <c r="B40" s="7">
        <f t="shared" si="4"/>
        <v>20785</v>
      </c>
      <c r="C40" s="7">
        <f t="shared" si="5"/>
        <v>968</v>
      </c>
      <c r="D40" s="38">
        <v>960</v>
      </c>
      <c r="E40" s="38">
        <v>8</v>
      </c>
      <c r="F40" s="38">
        <v>0</v>
      </c>
      <c r="G40" s="38">
        <v>19817</v>
      </c>
    </row>
    <row r="41" spans="1:7" ht="15.75">
      <c r="A41" s="37" t="s">
        <v>61</v>
      </c>
      <c r="B41" s="7">
        <f t="shared" si="4"/>
        <v>3145924</v>
      </c>
      <c r="C41" s="7">
        <f t="shared" si="5"/>
        <v>2823695</v>
      </c>
      <c r="D41" s="38">
        <v>0</v>
      </c>
      <c r="E41" s="38">
        <v>2823695</v>
      </c>
      <c r="F41" s="38">
        <v>0</v>
      </c>
      <c r="G41" s="38">
        <v>322229</v>
      </c>
    </row>
    <row r="42" spans="1:7" ht="15.75">
      <c r="A42" s="37" t="s">
        <v>62</v>
      </c>
      <c r="B42" s="7">
        <f t="shared" si="4"/>
        <v>73919</v>
      </c>
      <c r="C42" s="7">
        <f t="shared" si="5"/>
        <v>64082</v>
      </c>
      <c r="D42" s="38">
        <v>53992</v>
      </c>
      <c r="E42" s="38">
        <v>10090</v>
      </c>
      <c r="F42" s="38">
        <v>0</v>
      </c>
      <c r="G42" s="38">
        <v>9837</v>
      </c>
    </row>
    <row r="43" spans="1:7" ht="15.75">
      <c r="A43" s="37" t="s">
        <v>63</v>
      </c>
      <c r="B43" s="7">
        <f t="shared" si="4"/>
        <v>259810</v>
      </c>
      <c r="C43" s="7">
        <f t="shared" si="5"/>
        <v>189431</v>
      </c>
      <c r="D43" s="38">
        <v>439</v>
      </c>
      <c r="E43" s="38">
        <v>188992</v>
      </c>
      <c r="F43" s="38">
        <v>0</v>
      </c>
      <c r="G43" s="38">
        <v>70379</v>
      </c>
    </row>
    <row r="44" spans="1:7" ht="15.75">
      <c r="A44" s="37" t="s">
        <v>64</v>
      </c>
      <c r="B44" s="7">
        <f t="shared" si="4"/>
        <v>38177298</v>
      </c>
      <c r="C44" s="7">
        <f t="shared" si="5"/>
        <v>36683635</v>
      </c>
      <c r="D44" s="38">
        <v>17377991</v>
      </c>
      <c r="E44" s="38">
        <v>19305644</v>
      </c>
      <c r="F44" s="38">
        <v>0</v>
      </c>
      <c r="G44" s="38">
        <v>1493663</v>
      </c>
    </row>
    <row r="45" spans="1:7" ht="15.75">
      <c r="A45" s="37" t="s">
        <v>65</v>
      </c>
      <c r="B45" s="7">
        <f t="shared" si="4"/>
        <v>48868</v>
      </c>
      <c r="C45" s="7">
        <f t="shared" si="5"/>
        <v>41592</v>
      </c>
      <c r="D45" s="38">
        <v>8146</v>
      </c>
      <c r="E45" s="38">
        <v>33446</v>
      </c>
      <c r="F45" s="38">
        <v>0</v>
      </c>
      <c r="G45" s="38">
        <v>7276</v>
      </c>
    </row>
    <row r="46" spans="1:7" ht="15.75">
      <c r="A46" s="37" t="s">
        <v>66</v>
      </c>
      <c r="B46" s="7">
        <f t="shared" si="4"/>
        <v>123</v>
      </c>
      <c r="C46" s="7">
        <f t="shared" si="5"/>
        <v>22</v>
      </c>
      <c r="D46" s="38">
        <v>22</v>
      </c>
      <c r="E46" s="38">
        <v>0</v>
      </c>
      <c r="F46" s="38">
        <v>0</v>
      </c>
      <c r="G46" s="38">
        <v>101</v>
      </c>
    </row>
    <row r="47" spans="1:7" ht="15.75">
      <c r="A47" s="37" t="s">
        <v>67</v>
      </c>
      <c r="B47" s="7">
        <f t="shared" si="4"/>
        <v>3457000</v>
      </c>
      <c r="C47" s="7">
        <f t="shared" si="5"/>
        <v>2966462</v>
      </c>
      <c r="D47" s="38">
        <v>2932602</v>
      </c>
      <c r="E47" s="38">
        <v>33860</v>
      </c>
      <c r="F47" s="38">
        <v>0</v>
      </c>
      <c r="G47" s="38">
        <v>490538</v>
      </c>
    </row>
    <row r="48" spans="1:7" ht="15.75">
      <c r="A48" s="37" t="s">
        <v>68</v>
      </c>
      <c r="B48" s="7">
        <f t="shared" si="4"/>
        <v>755</v>
      </c>
      <c r="C48" s="7">
        <f t="shared" si="5"/>
        <v>1</v>
      </c>
      <c r="D48" s="38">
        <v>0</v>
      </c>
      <c r="E48" s="38">
        <v>1</v>
      </c>
      <c r="F48" s="38">
        <v>0</v>
      </c>
      <c r="G48" s="38">
        <v>754</v>
      </c>
    </row>
    <row r="49" spans="1:7" ht="15.75">
      <c r="A49" s="37" t="s">
        <v>69</v>
      </c>
      <c r="B49" s="7">
        <f t="shared" si="4"/>
        <v>26401896</v>
      </c>
      <c r="C49" s="7">
        <f t="shared" si="5"/>
        <v>23715064</v>
      </c>
      <c r="D49" s="38">
        <v>6702887</v>
      </c>
      <c r="E49" s="38">
        <v>17012177</v>
      </c>
      <c r="F49" s="38">
        <v>0</v>
      </c>
      <c r="G49" s="38">
        <v>2686832</v>
      </c>
    </row>
    <row r="50" spans="1:7" ht="15.75">
      <c r="A50" s="37" t="s">
        <v>70</v>
      </c>
      <c r="B50" s="7">
        <f t="shared" si="4"/>
        <v>6890</v>
      </c>
      <c r="C50" s="7">
        <f t="shared" si="5"/>
        <v>23</v>
      </c>
      <c r="D50" s="38">
        <v>0</v>
      </c>
      <c r="E50" s="38">
        <v>23</v>
      </c>
      <c r="F50" s="38">
        <v>165</v>
      </c>
      <c r="G50" s="38">
        <v>6702</v>
      </c>
    </row>
    <row r="51" spans="1:7" ht="15.75">
      <c r="A51" s="37" t="s">
        <v>71</v>
      </c>
      <c r="B51" s="7">
        <f t="shared" si="4"/>
        <v>744</v>
      </c>
      <c r="C51" s="7">
        <f t="shared" si="5"/>
        <v>200</v>
      </c>
      <c r="D51" s="38">
        <v>200</v>
      </c>
      <c r="E51" s="38">
        <v>0</v>
      </c>
      <c r="F51" s="38">
        <v>0</v>
      </c>
      <c r="G51" s="38">
        <v>544</v>
      </c>
    </row>
    <row r="52" spans="1:7" ht="15.75">
      <c r="A52" s="37" t="s">
        <v>72</v>
      </c>
      <c r="B52" s="7">
        <f t="shared" si="4"/>
        <v>251</v>
      </c>
      <c r="C52" s="7">
        <f t="shared" si="5"/>
        <v>55</v>
      </c>
      <c r="D52" s="38">
        <v>0</v>
      </c>
      <c r="E52" s="38">
        <v>55</v>
      </c>
      <c r="F52" s="38">
        <v>0</v>
      </c>
      <c r="G52" s="38">
        <v>196</v>
      </c>
    </row>
    <row r="53" spans="1:7" ht="15.75">
      <c r="A53" s="37" t="s">
        <v>73</v>
      </c>
      <c r="B53" s="7">
        <f t="shared" si="4"/>
        <v>162961</v>
      </c>
      <c r="C53" s="7">
        <f t="shared" si="5"/>
        <v>150020</v>
      </c>
      <c r="D53" s="38">
        <v>12125</v>
      </c>
      <c r="E53" s="38">
        <v>137895</v>
      </c>
      <c r="F53" s="38">
        <v>0</v>
      </c>
      <c r="G53" s="38">
        <v>12941</v>
      </c>
    </row>
    <row r="54" spans="1:8" ht="15.75">
      <c r="A54" s="39"/>
      <c r="B54" s="39"/>
      <c r="C54" s="39"/>
      <c r="D54" s="39"/>
      <c r="E54" s="39"/>
      <c r="F54" s="39"/>
      <c r="G54" s="39"/>
      <c r="H54" s="39"/>
    </row>
    <row r="55" spans="1:8" ht="15.75">
      <c r="A55" s="8" t="s">
        <v>15</v>
      </c>
      <c r="B55" s="8"/>
      <c r="C55" s="8"/>
      <c r="D55" s="8"/>
      <c r="E55" s="8"/>
      <c r="F55" s="8"/>
      <c r="G55" s="8"/>
      <c r="H55" s="8"/>
    </row>
    <row r="56" spans="1:8" ht="15.75">
      <c r="A56" s="8"/>
      <c r="B56" s="8"/>
      <c r="C56" s="8"/>
      <c r="D56" s="8"/>
      <c r="E56" s="8"/>
      <c r="F56" s="8"/>
      <c r="G56" s="8"/>
      <c r="H56" s="8"/>
    </row>
    <row r="57" spans="1:8" ht="15.75">
      <c r="A57" s="8" t="s">
        <v>16</v>
      </c>
      <c r="B57" s="7"/>
      <c r="C57" s="7"/>
      <c r="D57" s="7"/>
      <c r="E57" s="7"/>
      <c r="F57" s="7"/>
      <c r="G57" s="7"/>
      <c r="H57" s="7"/>
    </row>
    <row r="58" spans="1:8" ht="15.75">
      <c r="A58" s="7"/>
      <c r="B58" s="7"/>
      <c r="C58" s="7"/>
      <c r="D58" s="7"/>
      <c r="E58" s="7"/>
      <c r="F58" s="7"/>
      <c r="G58" s="7"/>
      <c r="H58" s="7"/>
    </row>
    <row r="59" spans="1:8" ht="30" customHeight="1">
      <c r="A59" s="47" t="s">
        <v>109</v>
      </c>
      <c r="B59" s="47"/>
      <c r="C59" s="47"/>
      <c r="D59" s="47"/>
      <c r="E59" s="47"/>
      <c r="F59" s="47"/>
      <c r="G59" s="47"/>
      <c r="H59" s="47"/>
    </row>
  </sheetData>
  <sheetProtection/>
  <mergeCells count="6">
    <mergeCell ref="B5:H5"/>
    <mergeCell ref="C6:G6"/>
    <mergeCell ref="H6:H7"/>
    <mergeCell ref="B30:G30"/>
    <mergeCell ref="C31:E31"/>
    <mergeCell ref="A59:H59"/>
  </mergeCells>
  <hyperlinks>
    <hyperlink ref="A59:H59" r:id="rId1" display="SOURCE: New York State Department of Financial Services, 2013 Department of Financial Services Annual Report; https://www.dfs.ny.gov/reports_and_publications/dfs_annual_reports (last viewed September 14, 2020).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40.77734375" style="0" customWidth="1"/>
  </cols>
  <sheetData>
    <row r="1" spans="1:8" ht="20.25">
      <c r="A1" s="30" t="s">
        <v>4</v>
      </c>
      <c r="B1" s="4"/>
      <c r="C1" s="4"/>
      <c r="D1" s="5"/>
      <c r="E1" s="6"/>
      <c r="F1" s="5"/>
      <c r="G1" s="5"/>
      <c r="H1" s="5"/>
    </row>
    <row r="2" spans="1:8" ht="20.25">
      <c r="A2" s="30" t="s">
        <v>46</v>
      </c>
      <c r="B2" s="4"/>
      <c r="C2" s="4"/>
      <c r="D2" s="5"/>
      <c r="E2" s="7"/>
      <c r="F2" s="5"/>
      <c r="G2" s="5"/>
      <c r="H2" s="5"/>
    </row>
    <row r="3" spans="1:8" ht="20.25">
      <c r="A3" s="30" t="s">
        <v>17</v>
      </c>
      <c r="B3" s="4"/>
      <c r="C3" s="4"/>
      <c r="D3" s="5"/>
      <c r="E3" s="7"/>
      <c r="F3" s="5"/>
      <c r="G3" s="5"/>
      <c r="H3" s="5"/>
    </row>
    <row r="4" spans="1:8" ht="15.75">
      <c r="A4" s="8"/>
      <c r="B4" s="8"/>
      <c r="C4" s="8"/>
      <c r="D4" s="8"/>
      <c r="E4" s="8"/>
      <c r="F4" s="8"/>
      <c r="G4" s="8"/>
      <c r="H4" s="8"/>
    </row>
    <row r="5" spans="1:8" ht="15.75">
      <c r="A5" s="9"/>
      <c r="B5" s="44" t="s">
        <v>1</v>
      </c>
      <c r="C5" s="44"/>
      <c r="D5" s="44"/>
      <c r="E5" s="44"/>
      <c r="F5" s="44"/>
      <c r="G5" s="44"/>
      <c r="H5" s="44"/>
    </row>
    <row r="6" spans="1:8" ht="15.75">
      <c r="A6" s="8"/>
      <c r="B6" s="10"/>
      <c r="C6" s="44" t="s">
        <v>11</v>
      </c>
      <c r="D6" s="44"/>
      <c r="E6" s="44"/>
      <c r="F6" s="44"/>
      <c r="G6" s="44"/>
      <c r="H6" s="45" t="s">
        <v>30</v>
      </c>
    </row>
    <row r="7" spans="1:8" ht="43.5">
      <c r="A7" s="12" t="s">
        <v>20</v>
      </c>
      <c r="B7" s="13" t="s">
        <v>25</v>
      </c>
      <c r="C7" s="14" t="s">
        <v>0</v>
      </c>
      <c r="D7" s="32" t="s">
        <v>26</v>
      </c>
      <c r="E7" s="33" t="s">
        <v>27</v>
      </c>
      <c r="F7" s="34" t="s">
        <v>28</v>
      </c>
      <c r="G7" s="32" t="s">
        <v>29</v>
      </c>
      <c r="H7" s="46"/>
    </row>
    <row r="8" spans="1:8" ht="15.75">
      <c r="A8" s="7"/>
      <c r="B8" s="15"/>
      <c r="C8" s="16"/>
      <c r="D8" s="17"/>
      <c r="E8" s="16"/>
      <c r="F8" s="18"/>
      <c r="G8" s="16"/>
      <c r="H8" s="15"/>
    </row>
    <row r="9" spans="1:8" ht="15.75">
      <c r="A9" s="5" t="s">
        <v>0</v>
      </c>
      <c r="B9" s="5">
        <v>60666413</v>
      </c>
      <c r="C9" s="5">
        <v>3429248</v>
      </c>
      <c r="D9" s="5">
        <v>1978435</v>
      </c>
      <c r="E9" s="5">
        <v>45425</v>
      </c>
      <c r="F9" s="5">
        <v>1182808</v>
      </c>
      <c r="G9" s="5">
        <v>222580</v>
      </c>
      <c r="H9" s="5">
        <v>57237165</v>
      </c>
    </row>
    <row r="10" spans="1:8" ht="15.75">
      <c r="A10" s="7" t="s">
        <v>5</v>
      </c>
      <c r="B10" s="7">
        <f>+C10+H10</f>
        <v>17382</v>
      </c>
      <c r="C10" s="19">
        <f>SUM(D10:G10)</f>
        <v>1102</v>
      </c>
      <c r="D10" s="20">
        <v>772</v>
      </c>
      <c r="E10" s="20">
        <v>93</v>
      </c>
      <c r="F10" s="19">
        <v>127</v>
      </c>
      <c r="G10" s="19">
        <v>110</v>
      </c>
      <c r="H10" s="21">
        <v>16280</v>
      </c>
    </row>
    <row r="11" spans="1:8" ht="15.75">
      <c r="A11" s="7" t="s">
        <v>39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</row>
    <row r="12" spans="1:8" ht="15.75">
      <c r="A12" s="7" t="s">
        <v>40</v>
      </c>
      <c r="B12" s="7">
        <f>+C12+H12</f>
        <v>99555</v>
      </c>
      <c r="C12" s="19">
        <f aca="true" t="shared" si="0" ref="C12:C28">SUM(D12:G12)</f>
        <v>98830</v>
      </c>
      <c r="D12" s="20">
        <v>48790</v>
      </c>
      <c r="E12" s="20">
        <v>50</v>
      </c>
      <c r="F12" s="22">
        <v>0</v>
      </c>
      <c r="G12" s="19">
        <v>49990</v>
      </c>
      <c r="H12" s="21">
        <v>725</v>
      </c>
    </row>
    <row r="13" spans="1:8" ht="15.75">
      <c r="A13" s="7" t="s">
        <v>41</v>
      </c>
      <c r="B13" s="7">
        <f>+C13+H13</f>
        <v>29317</v>
      </c>
      <c r="C13" s="19">
        <f t="shared" si="0"/>
        <v>5829</v>
      </c>
      <c r="D13" s="20">
        <v>1205</v>
      </c>
      <c r="E13" s="20">
        <v>50</v>
      </c>
      <c r="F13" s="22">
        <v>0</v>
      </c>
      <c r="G13" s="19">
        <v>4574</v>
      </c>
      <c r="H13" s="21">
        <v>23488</v>
      </c>
    </row>
    <row r="14" spans="1:8" ht="15.75">
      <c r="A14" s="7" t="s">
        <v>18</v>
      </c>
      <c r="B14" s="7">
        <f>+C14+H14</f>
        <v>5818</v>
      </c>
      <c r="C14" s="19">
        <f t="shared" si="0"/>
        <v>12</v>
      </c>
      <c r="D14" s="22">
        <v>0</v>
      </c>
      <c r="E14" s="22">
        <v>0</v>
      </c>
      <c r="F14" s="22">
        <v>4</v>
      </c>
      <c r="G14" s="22">
        <v>8</v>
      </c>
      <c r="H14" s="21">
        <v>5806</v>
      </c>
    </row>
    <row r="15" spans="1:8" ht="15.75">
      <c r="A15" s="7" t="s">
        <v>47</v>
      </c>
      <c r="B15" s="7">
        <f>+C15</f>
        <v>30655</v>
      </c>
      <c r="C15" s="19">
        <f t="shared" si="0"/>
        <v>30655</v>
      </c>
      <c r="D15" s="20">
        <v>14028</v>
      </c>
      <c r="E15" s="20">
        <v>50</v>
      </c>
      <c r="F15" s="19">
        <v>56</v>
      </c>
      <c r="G15" s="19">
        <v>16521</v>
      </c>
      <c r="H15" s="22">
        <v>0</v>
      </c>
    </row>
    <row r="16" spans="1:8" ht="15.75">
      <c r="A16" s="7" t="s">
        <v>42</v>
      </c>
      <c r="B16" s="7">
        <f>+C16+H16</f>
        <v>4426900</v>
      </c>
      <c r="C16" s="19">
        <f t="shared" si="0"/>
        <v>66277</v>
      </c>
      <c r="D16" s="20">
        <v>65419</v>
      </c>
      <c r="E16" s="20">
        <v>50</v>
      </c>
      <c r="F16" s="22">
        <v>0</v>
      </c>
      <c r="G16" s="19">
        <v>808</v>
      </c>
      <c r="H16" s="22">
        <v>4360623</v>
      </c>
    </row>
    <row r="17" spans="1:8" ht="15.75">
      <c r="A17" s="7" t="s">
        <v>6</v>
      </c>
      <c r="B17" s="7">
        <f>+C17+H17</f>
        <v>76522</v>
      </c>
      <c r="C17" s="19">
        <f t="shared" si="0"/>
        <v>14091</v>
      </c>
      <c r="D17" s="20">
        <v>675</v>
      </c>
      <c r="E17" s="20">
        <v>2406</v>
      </c>
      <c r="F17" s="19">
        <v>50</v>
      </c>
      <c r="G17" s="19">
        <v>10960</v>
      </c>
      <c r="H17" s="22">
        <v>62431</v>
      </c>
    </row>
    <row r="18" spans="1:8" ht="15.75">
      <c r="A18" s="7" t="s">
        <v>19</v>
      </c>
      <c r="B18" s="7">
        <f>+C18+H18</f>
        <v>210555</v>
      </c>
      <c r="C18" s="19">
        <f t="shared" si="0"/>
        <v>23186</v>
      </c>
      <c r="D18" s="20">
        <v>22984</v>
      </c>
      <c r="E18" s="20">
        <v>26</v>
      </c>
      <c r="F18" s="19">
        <v>162</v>
      </c>
      <c r="G18" s="19">
        <v>14</v>
      </c>
      <c r="H18" s="22">
        <v>187369</v>
      </c>
    </row>
    <row r="19" spans="1:8" ht="15.75">
      <c r="A19" s="7" t="s">
        <v>43</v>
      </c>
      <c r="B19" s="7">
        <f>+C19+H19</f>
        <v>34899871</v>
      </c>
      <c r="C19" s="19">
        <f t="shared" si="0"/>
        <v>2522921</v>
      </c>
      <c r="D19" s="22">
        <v>1229290</v>
      </c>
      <c r="E19" s="22">
        <v>5945</v>
      </c>
      <c r="F19" s="22">
        <v>1180819</v>
      </c>
      <c r="G19" s="22">
        <v>106867</v>
      </c>
      <c r="H19" s="22">
        <v>32376950</v>
      </c>
    </row>
    <row r="20" spans="1:8" ht="15.75">
      <c r="A20" s="7" t="s">
        <v>7</v>
      </c>
      <c r="B20" s="7">
        <f>+C20+H20</f>
        <v>41947</v>
      </c>
      <c r="C20" s="19">
        <f t="shared" si="0"/>
        <v>29698</v>
      </c>
      <c r="D20" s="20">
        <v>28038</v>
      </c>
      <c r="E20" s="20">
        <v>438</v>
      </c>
      <c r="F20" s="19">
        <v>942</v>
      </c>
      <c r="G20" s="19">
        <v>280</v>
      </c>
      <c r="H20" s="22">
        <v>12249</v>
      </c>
    </row>
    <row r="21" spans="1:8" ht="15.75">
      <c r="A21" s="7" t="s">
        <v>8</v>
      </c>
      <c r="B21" s="7">
        <f>+C21</f>
        <v>100</v>
      </c>
      <c r="C21" s="19">
        <f t="shared" si="0"/>
        <v>100</v>
      </c>
      <c r="D21" s="22">
        <v>0</v>
      </c>
      <c r="E21" s="20">
        <v>85</v>
      </c>
      <c r="F21" s="22">
        <v>0</v>
      </c>
      <c r="G21" s="19">
        <v>15</v>
      </c>
      <c r="H21" s="22">
        <v>0</v>
      </c>
    </row>
    <row r="22" spans="1:8" ht="15.75">
      <c r="A22" s="7" t="s">
        <v>44</v>
      </c>
      <c r="B22" s="7">
        <f>+C22+H22</f>
        <v>1925604</v>
      </c>
      <c r="C22" s="19">
        <f t="shared" si="0"/>
        <v>83613</v>
      </c>
      <c r="D22" s="20">
        <v>80168</v>
      </c>
      <c r="E22" s="20">
        <v>68</v>
      </c>
      <c r="F22" s="19">
        <v>281</v>
      </c>
      <c r="G22" s="19">
        <v>3096</v>
      </c>
      <c r="H22" s="22">
        <v>1841991</v>
      </c>
    </row>
    <row r="23" spans="1:8" ht="15.75">
      <c r="A23" s="7" t="s">
        <v>9</v>
      </c>
      <c r="B23" s="7">
        <f>+C23</f>
        <v>752</v>
      </c>
      <c r="C23" s="19">
        <f t="shared" si="0"/>
        <v>752</v>
      </c>
      <c r="D23" s="20">
        <v>227</v>
      </c>
      <c r="E23" s="20">
        <v>52</v>
      </c>
      <c r="F23" s="22">
        <v>0</v>
      </c>
      <c r="G23" s="19">
        <v>473</v>
      </c>
      <c r="H23" s="22">
        <v>0</v>
      </c>
    </row>
    <row r="24" spans="1:8" ht="15.75">
      <c r="A24" s="7" t="s">
        <v>10</v>
      </c>
      <c r="B24" s="7">
        <f>+C24+H24</f>
        <v>18742580</v>
      </c>
      <c r="C24" s="19">
        <f t="shared" si="0"/>
        <v>538849</v>
      </c>
      <c r="D24" s="20">
        <v>475607</v>
      </c>
      <c r="E24" s="20">
        <v>35057</v>
      </c>
      <c r="F24" s="19">
        <v>347</v>
      </c>
      <c r="G24" s="19">
        <v>27838</v>
      </c>
      <c r="H24" s="22">
        <v>18203731</v>
      </c>
    </row>
    <row r="25" spans="1:8" ht="15.75">
      <c r="A25" s="7" t="s">
        <v>45</v>
      </c>
      <c r="B25" s="7">
        <f>+C25</f>
        <v>8057</v>
      </c>
      <c r="C25" s="19">
        <f t="shared" si="0"/>
        <v>8057</v>
      </c>
      <c r="D25" s="20">
        <v>7007</v>
      </c>
      <c r="E25" s="20">
        <v>499</v>
      </c>
      <c r="F25" s="19">
        <v>18</v>
      </c>
      <c r="G25" s="19">
        <v>533</v>
      </c>
      <c r="H25" s="22">
        <v>0</v>
      </c>
    </row>
    <row r="26" spans="1:8" ht="15.75">
      <c r="A26" s="7" t="s">
        <v>12</v>
      </c>
      <c r="B26" s="7">
        <f>+C26</f>
        <v>679</v>
      </c>
      <c r="C26" s="19">
        <f t="shared" si="0"/>
        <v>679</v>
      </c>
      <c r="D26" s="20">
        <v>454</v>
      </c>
      <c r="E26" s="20">
        <v>218</v>
      </c>
      <c r="F26" s="22">
        <v>0</v>
      </c>
      <c r="G26" s="19">
        <v>7</v>
      </c>
      <c r="H26" s="22">
        <v>0</v>
      </c>
    </row>
    <row r="27" spans="1:8" ht="15.75">
      <c r="A27" s="7" t="s">
        <v>13</v>
      </c>
      <c r="B27" s="7">
        <f>+C27</f>
        <v>398</v>
      </c>
      <c r="C27" s="19">
        <f t="shared" si="0"/>
        <v>398</v>
      </c>
      <c r="D27" s="20">
        <v>89</v>
      </c>
      <c r="E27" s="20">
        <v>308</v>
      </c>
      <c r="F27" s="19">
        <v>1</v>
      </c>
      <c r="G27" s="22">
        <v>0</v>
      </c>
      <c r="H27" s="22">
        <v>0</v>
      </c>
    </row>
    <row r="28" spans="1:8" ht="15.75">
      <c r="A28" s="7" t="s">
        <v>14</v>
      </c>
      <c r="B28" s="7">
        <f>+C28+H28</f>
        <v>149721</v>
      </c>
      <c r="C28" s="19">
        <f t="shared" si="0"/>
        <v>4199</v>
      </c>
      <c r="D28" s="20">
        <v>3682</v>
      </c>
      <c r="E28" s="20">
        <v>30</v>
      </c>
      <c r="F28" s="19">
        <v>1</v>
      </c>
      <c r="G28" s="19">
        <v>486</v>
      </c>
      <c r="H28" s="22">
        <v>145522</v>
      </c>
    </row>
    <row r="29" spans="1:8" ht="15.75">
      <c r="A29" s="7"/>
      <c r="B29" s="7"/>
      <c r="C29" s="7"/>
      <c r="D29" s="23"/>
      <c r="E29" s="11"/>
      <c r="F29" s="11"/>
      <c r="G29" s="11"/>
      <c r="H29" s="11"/>
    </row>
    <row r="30" spans="1:8" ht="15.75">
      <c r="A30" s="9"/>
      <c r="B30" s="44" t="s">
        <v>2</v>
      </c>
      <c r="C30" s="44"/>
      <c r="D30" s="44"/>
      <c r="E30" s="44"/>
      <c r="F30" s="44"/>
      <c r="G30" s="44"/>
      <c r="H30" s="31"/>
    </row>
    <row r="31" spans="1:8" ht="15.75">
      <c r="A31" s="8"/>
      <c r="B31" s="7"/>
      <c r="C31" s="44" t="s">
        <v>3</v>
      </c>
      <c r="D31" s="44"/>
      <c r="E31" s="44"/>
      <c r="F31" s="24"/>
      <c r="G31" s="24"/>
      <c r="H31" s="10"/>
    </row>
    <row r="32" spans="1:8" ht="43.5">
      <c r="A32" s="12" t="s">
        <v>20</v>
      </c>
      <c r="B32" s="32" t="s">
        <v>36</v>
      </c>
      <c r="C32" s="35" t="s">
        <v>31</v>
      </c>
      <c r="D32" s="35" t="s">
        <v>32</v>
      </c>
      <c r="E32" s="32" t="s">
        <v>33</v>
      </c>
      <c r="F32" s="32" t="s">
        <v>34</v>
      </c>
      <c r="G32" s="32" t="s">
        <v>35</v>
      </c>
      <c r="H32" s="25"/>
    </row>
    <row r="33" spans="1:8" ht="15.75">
      <c r="A33" s="26"/>
      <c r="B33" s="17"/>
      <c r="C33" s="17"/>
      <c r="D33" s="17"/>
      <c r="E33" s="17"/>
      <c r="F33" s="17"/>
      <c r="G33" s="17"/>
      <c r="H33" s="27"/>
    </row>
    <row r="34" spans="1:8" ht="15.75">
      <c r="A34" s="5" t="s">
        <v>0</v>
      </c>
      <c r="B34" s="5">
        <v>60666413</v>
      </c>
      <c r="C34" s="5">
        <v>565666900</v>
      </c>
      <c r="D34" s="5">
        <v>49250953</v>
      </c>
      <c r="E34" s="5">
        <v>7315947</v>
      </c>
      <c r="F34" s="5">
        <v>1200</v>
      </c>
      <c r="G34" s="5">
        <v>4098313</v>
      </c>
      <c r="H34" s="16"/>
    </row>
    <row r="35" spans="1:8" ht="15.75">
      <c r="A35" s="7" t="s">
        <v>5</v>
      </c>
      <c r="B35" s="7">
        <f>+C35+G35</f>
        <v>17382</v>
      </c>
      <c r="C35" s="7">
        <f>SUM(D35:E35)</f>
        <v>13385</v>
      </c>
      <c r="D35" s="16">
        <v>12320</v>
      </c>
      <c r="E35" s="7">
        <v>1065</v>
      </c>
      <c r="F35" s="11">
        <v>0</v>
      </c>
      <c r="G35" s="11">
        <v>3997</v>
      </c>
      <c r="H35" s="11"/>
    </row>
    <row r="36" spans="1:8" ht="15.75">
      <c r="A36" s="7" t="s">
        <v>39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/>
    </row>
    <row r="37" spans="1:8" ht="15.75">
      <c r="A37" s="7" t="s">
        <v>40</v>
      </c>
      <c r="B37" s="7">
        <f>+G37</f>
        <v>99555</v>
      </c>
      <c r="C37" s="11">
        <v>0</v>
      </c>
      <c r="D37" s="11">
        <v>0</v>
      </c>
      <c r="E37" s="11">
        <v>0</v>
      </c>
      <c r="F37" s="11">
        <v>0</v>
      </c>
      <c r="G37" s="16">
        <v>99555</v>
      </c>
      <c r="H37" s="11"/>
    </row>
    <row r="38" spans="1:8" ht="15.75">
      <c r="A38" s="7" t="s">
        <v>41</v>
      </c>
      <c r="B38" s="7">
        <f aca="true" t="shared" si="1" ref="B38:B45">+C38+G38</f>
        <v>29317</v>
      </c>
      <c r="C38" s="7">
        <f aca="true" t="shared" si="2" ref="C38:C53">SUM(D38:E38)</f>
        <v>333</v>
      </c>
      <c r="D38" s="11">
        <v>0</v>
      </c>
      <c r="E38" s="16">
        <v>333</v>
      </c>
      <c r="F38" s="11">
        <v>0</v>
      </c>
      <c r="G38" s="16">
        <v>28984</v>
      </c>
      <c r="H38" s="11"/>
    </row>
    <row r="39" spans="1:8" ht="15.75">
      <c r="A39" s="7" t="s">
        <v>18</v>
      </c>
      <c r="B39" s="7">
        <f t="shared" si="1"/>
        <v>5818</v>
      </c>
      <c r="C39" s="7">
        <f t="shared" si="2"/>
        <v>2860</v>
      </c>
      <c r="D39" s="11">
        <v>0</v>
      </c>
      <c r="E39" s="16">
        <v>2860</v>
      </c>
      <c r="F39" s="11">
        <v>0</v>
      </c>
      <c r="G39" s="16">
        <v>2958</v>
      </c>
      <c r="H39" s="11"/>
    </row>
    <row r="40" spans="1:8" ht="15.75">
      <c r="A40" s="7" t="s">
        <v>47</v>
      </c>
      <c r="B40" s="7">
        <f t="shared" si="1"/>
        <v>30655</v>
      </c>
      <c r="C40" s="7">
        <f t="shared" si="2"/>
        <v>8526</v>
      </c>
      <c r="D40" s="7">
        <v>6894</v>
      </c>
      <c r="E40" s="16">
        <v>1632</v>
      </c>
      <c r="F40" s="11">
        <v>0</v>
      </c>
      <c r="G40" s="16">
        <v>22129</v>
      </c>
      <c r="H40" s="11"/>
    </row>
    <row r="41" spans="1:8" ht="15.75">
      <c r="A41" s="7" t="s">
        <v>42</v>
      </c>
      <c r="B41" s="7">
        <f t="shared" si="1"/>
        <v>4426900</v>
      </c>
      <c r="C41" s="7">
        <f t="shared" si="2"/>
        <v>4195532</v>
      </c>
      <c r="D41" s="11">
        <v>0</v>
      </c>
      <c r="E41" s="16">
        <v>4195532</v>
      </c>
      <c r="F41" s="11">
        <v>0</v>
      </c>
      <c r="G41" s="16">
        <v>231368</v>
      </c>
      <c r="H41" s="11"/>
    </row>
    <row r="42" spans="1:8" ht="15.75">
      <c r="A42" s="7" t="s">
        <v>6</v>
      </c>
      <c r="B42" s="7">
        <f t="shared" si="1"/>
        <v>76522</v>
      </c>
      <c r="C42" s="7">
        <f t="shared" si="2"/>
        <v>64389</v>
      </c>
      <c r="D42" s="7">
        <v>30463</v>
      </c>
      <c r="E42" s="16">
        <v>33926</v>
      </c>
      <c r="F42" s="11">
        <v>0</v>
      </c>
      <c r="G42" s="16">
        <v>12133</v>
      </c>
      <c r="H42" s="11"/>
    </row>
    <row r="43" spans="1:8" ht="15.75">
      <c r="A43" s="7" t="s">
        <v>19</v>
      </c>
      <c r="B43" s="7">
        <f t="shared" si="1"/>
        <v>210555</v>
      </c>
      <c r="C43" s="7">
        <f>SUM(D43:E43)</f>
        <v>158278</v>
      </c>
      <c r="D43" s="7">
        <v>153704</v>
      </c>
      <c r="E43" s="16">
        <v>4574</v>
      </c>
      <c r="F43" s="11">
        <v>0</v>
      </c>
      <c r="G43" s="16">
        <v>52277</v>
      </c>
      <c r="H43" s="11"/>
    </row>
    <row r="44" spans="1:8" ht="15.75">
      <c r="A44" s="7" t="s">
        <v>43</v>
      </c>
      <c r="B44" s="7">
        <f t="shared" si="1"/>
        <v>34899871</v>
      </c>
      <c r="C44" s="7">
        <f t="shared" si="2"/>
        <v>33771068</v>
      </c>
      <c r="D44" s="7">
        <v>31010596</v>
      </c>
      <c r="E44" s="16">
        <v>2760472</v>
      </c>
      <c r="F44" s="11">
        <v>0</v>
      </c>
      <c r="G44" s="16">
        <v>1128803</v>
      </c>
      <c r="H44" s="11"/>
    </row>
    <row r="45" spans="1:8" ht="15.75">
      <c r="A45" s="7" t="s">
        <v>7</v>
      </c>
      <c r="B45" s="7">
        <f t="shared" si="1"/>
        <v>41947</v>
      </c>
      <c r="C45" s="7">
        <f t="shared" si="2"/>
        <v>35316</v>
      </c>
      <c r="D45" s="7">
        <v>29200</v>
      </c>
      <c r="E45" s="16">
        <v>6116</v>
      </c>
      <c r="F45" s="11">
        <v>0</v>
      </c>
      <c r="G45" s="16">
        <v>6631</v>
      </c>
      <c r="H45" s="11"/>
    </row>
    <row r="46" spans="1:8" ht="15.75">
      <c r="A46" s="7" t="s">
        <v>8</v>
      </c>
      <c r="B46" s="7">
        <f>+G46</f>
        <v>100</v>
      </c>
      <c r="C46" s="11">
        <v>0</v>
      </c>
      <c r="D46" s="11">
        <v>0</v>
      </c>
      <c r="E46" s="11">
        <v>0</v>
      </c>
      <c r="F46" s="11">
        <v>0</v>
      </c>
      <c r="G46" s="16">
        <v>100</v>
      </c>
      <c r="H46" s="11"/>
    </row>
    <row r="47" spans="1:8" ht="15.75">
      <c r="A47" s="7" t="s">
        <v>44</v>
      </c>
      <c r="B47" s="7">
        <f>+C47+G47</f>
        <v>1925604</v>
      </c>
      <c r="C47" s="7">
        <f t="shared" si="2"/>
        <v>1674049</v>
      </c>
      <c r="D47" s="7">
        <v>1644621</v>
      </c>
      <c r="E47" s="16">
        <v>29428</v>
      </c>
      <c r="F47" s="11">
        <v>0</v>
      </c>
      <c r="G47" s="16">
        <v>251555</v>
      </c>
      <c r="H47" s="11"/>
    </row>
    <row r="48" spans="1:8" ht="15.75">
      <c r="A48" s="7" t="s">
        <v>9</v>
      </c>
      <c r="B48" s="7">
        <f>+G48</f>
        <v>752</v>
      </c>
      <c r="C48" s="11">
        <v>0</v>
      </c>
      <c r="D48" s="11">
        <v>0</v>
      </c>
      <c r="E48" s="11">
        <v>0</v>
      </c>
      <c r="F48" s="11">
        <v>0</v>
      </c>
      <c r="G48" s="16">
        <v>752</v>
      </c>
      <c r="H48" s="11"/>
    </row>
    <row r="49" spans="1:8" ht="15.75">
      <c r="A49" s="7" t="s">
        <v>10</v>
      </c>
      <c r="B49" s="7">
        <f>+C49+G49</f>
        <v>18742580</v>
      </c>
      <c r="C49" s="7">
        <f t="shared" si="2"/>
        <v>16503114</v>
      </c>
      <c r="D49" s="7">
        <v>16227995</v>
      </c>
      <c r="E49" s="16">
        <v>275119</v>
      </c>
      <c r="F49" s="11">
        <v>0</v>
      </c>
      <c r="G49" s="16">
        <v>2239466</v>
      </c>
      <c r="H49" s="11"/>
    </row>
    <row r="50" spans="1:8" ht="15.75">
      <c r="A50" s="7" t="s">
        <v>45</v>
      </c>
      <c r="B50" s="7">
        <f>+C50+G50+F50</f>
        <v>8057</v>
      </c>
      <c r="C50" s="7">
        <f t="shared" si="2"/>
        <v>199</v>
      </c>
      <c r="D50" s="7">
        <v>179</v>
      </c>
      <c r="E50" s="17">
        <v>20</v>
      </c>
      <c r="F50" s="11">
        <v>1200</v>
      </c>
      <c r="G50" s="17">
        <v>6658</v>
      </c>
      <c r="H50" s="19"/>
    </row>
    <row r="51" spans="1:8" ht="15.75">
      <c r="A51" s="7" t="s">
        <v>12</v>
      </c>
      <c r="B51" s="7">
        <f>+C51+G51</f>
        <v>679</v>
      </c>
      <c r="C51" s="7">
        <f t="shared" si="2"/>
        <v>164</v>
      </c>
      <c r="D51" s="16">
        <v>164</v>
      </c>
      <c r="E51" s="11">
        <v>0</v>
      </c>
      <c r="F51" s="11">
        <v>0</v>
      </c>
      <c r="G51" s="17">
        <v>515</v>
      </c>
      <c r="H51" s="19"/>
    </row>
    <row r="52" spans="1:8" ht="15.75">
      <c r="A52" s="7" t="s">
        <v>13</v>
      </c>
      <c r="B52" s="7">
        <f>+C52+G52</f>
        <v>398</v>
      </c>
      <c r="C52" s="7">
        <f t="shared" si="2"/>
        <v>247</v>
      </c>
      <c r="D52" s="16">
        <v>247</v>
      </c>
      <c r="E52" s="11">
        <v>0</v>
      </c>
      <c r="F52" s="11">
        <v>0</v>
      </c>
      <c r="G52" s="17">
        <v>151</v>
      </c>
      <c r="H52" s="19"/>
    </row>
    <row r="53" spans="1:8" ht="15.75">
      <c r="A53" s="7" t="s">
        <v>14</v>
      </c>
      <c r="B53" s="7">
        <f>+C53+G53</f>
        <v>149721</v>
      </c>
      <c r="C53" s="7">
        <f t="shared" si="2"/>
        <v>139440</v>
      </c>
      <c r="D53" s="16">
        <v>134570</v>
      </c>
      <c r="E53" s="17">
        <v>4870</v>
      </c>
      <c r="F53" s="11">
        <v>0</v>
      </c>
      <c r="G53" s="17">
        <v>10281</v>
      </c>
      <c r="H53" s="19"/>
    </row>
    <row r="54" spans="1:8" ht="15.75">
      <c r="A54" s="29"/>
      <c r="B54" s="9"/>
      <c r="C54" s="9"/>
      <c r="D54" s="9"/>
      <c r="E54" s="9"/>
      <c r="F54" s="9"/>
      <c r="G54" s="9"/>
      <c r="H54" s="9"/>
    </row>
    <row r="55" spans="1:8" ht="15.75">
      <c r="A55" s="8" t="s">
        <v>15</v>
      </c>
      <c r="B55" s="8"/>
      <c r="C55" s="8"/>
      <c r="D55" s="8"/>
      <c r="E55" s="8"/>
      <c r="F55" s="8"/>
      <c r="G55" s="8"/>
      <c r="H55" s="8"/>
    </row>
    <row r="56" spans="1:8" ht="15.75">
      <c r="A56" s="8"/>
      <c r="B56" s="8"/>
      <c r="C56" s="8"/>
      <c r="D56" s="8"/>
      <c r="E56" s="8"/>
      <c r="F56" s="8"/>
      <c r="G56" s="8"/>
      <c r="H56" s="8"/>
    </row>
    <row r="57" spans="1:8" ht="15.75">
      <c r="A57" s="8" t="s">
        <v>16</v>
      </c>
      <c r="B57" s="7"/>
      <c r="C57" s="7"/>
      <c r="D57" s="7"/>
      <c r="E57" s="7"/>
      <c r="F57" s="7"/>
      <c r="G57" s="7"/>
      <c r="H57" s="7"/>
    </row>
    <row r="58" spans="1:8" ht="15.75">
      <c r="A58" s="7"/>
      <c r="B58" s="7"/>
      <c r="C58" s="7"/>
      <c r="D58" s="7"/>
      <c r="E58" s="7"/>
      <c r="F58" s="7"/>
      <c r="G58" s="7"/>
      <c r="H58" s="7"/>
    </row>
    <row r="59" spans="1:8" ht="34.5" customHeight="1">
      <c r="A59" s="47" t="s">
        <v>110</v>
      </c>
      <c r="B59" s="47"/>
      <c r="C59" s="47"/>
      <c r="D59" s="47"/>
      <c r="E59" s="47"/>
      <c r="F59" s="47"/>
      <c r="G59" s="47"/>
      <c r="H59" s="47"/>
    </row>
    <row r="60" spans="1:8" ht="15.75">
      <c r="A60" s="7"/>
      <c r="B60" s="7"/>
      <c r="C60" s="7"/>
      <c r="D60" s="7"/>
      <c r="E60" s="7"/>
      <c r="F60" s="7"/>
      <c r="G60" s="7"/>
      <c r="H60" s="7"/>
    </row>
    <row r="61" spans="1:8" ht="15.75">
      <c r="A61" s="7"/>
      <c r="B61" s="7"/>
      <c r="C61" s="7"/>
      <c r="D61" s="7"/>
      <c r="E61" s="7"/>
      <c r="F61" s="7"/>
      <c r="G61" s="7"/>
      <c r="H61" s="7"/>
    </row>
    <row r="62" spans="1:8" ht="15.75">
      <c r="A62" s="7"/>
      <c r="B62" s="7"/>
      <c r="C62" s="7"/>
      <c r="D62" s="7"/>
      <c r="E62" s="7"/>
      <c r="F62" s="7"/>
      <c r="G62" s="7"/>
      <c r="H62" s="7"/>
    </row>
    <row r="63" spans="1:8" ht="15.75">
      <c r="A63" s="7"/>
      <c r="B63" s="7"/>
      <c r="C63" s="7"/>
      <c r="D63" s="7"/>
      <c r="E63" s="7"/>
      <c r="F63" s="7"/>
      <c r="G63" s="7"/>
      <c r="H63" s="7"/>
    </row>
    <row r="64" spans="1:8" ht="15.75">
      <c r="A64" s="7"/>
      <c r="B64" s="7"/>
      <c r="C64" s="7"/>
      <c r="D64" s="7"/>
      <c r="E64" s="7"/>
      <c r="F64" s="7"/>
      <c r="G64" s="7"/>
      <c r="H64" s="7"/>
    </row>
    <row r="65" spans="1:8" ht="15.75">
      <c r="A65" s="7"/>
      <c r="B65" s="7"/>
      <c r="C65" s="7"/>
      <c r="D65" s="7"/>
      <c r="E65" s="7"/>
      <c r="F65" s="7"/>
      <c r="G65" s="7"/>
      <c r="H65" s="7"/>
    </row>
    <row r="66" spans="1:8" ht="15.75">
      <c r="A66" s="7"/>
      <c r="B66" s="7"/>
      <c r="C66" s="7"/>
      <c r="D66" s="7"/>
      <c r="E66" s="7"/>
      <c r="F66" s="7"/>
      <c r="G66" s="7"/>
      <c r="H66" s="7"/>
    </row>
    <row r="67" spans="1:8" ht="15.75">
      <c r="A67" s="7"/>
      <c r="B67" s="7"/>
      <c r="C67" s="7"/>
      <c r="D67" s="7"/>
      <c r="E67" s="7"/>
      <c r="F67" s="7"/>
      <c r="G67" s="7"/>
      <c r="H67" s="7"/>
    </row>
    <row r="68" spans="1:8" ht="15.75">
      <c r="A68" s="7"/>
      <c r="B68" s="7"/>
      <c r="C68" s="7"/>
      <c r="D68" s="7"/>
      <c r="E68" s="7"/>
      <c r="F68" s="7"/>
      <c r="G68" s="7"/>
      <c r="H68" s="7"/>
    </row>
    <row r="69" spans="1:8" ht="15.75">
      <c r="A69" s="7"/>
      <c r="B69" s="7"/>
      <c r="C69" s="7"/>
      <c r="D69" s="7"/>
      <c r="E69" s="7"/>
      <c r="F69" s="7"/>
      <c r="G69" s="7"/>
      <c r="H69" s="7"/>
    </row>
    <row r="70" spans="1:8" ht="15.75">
      <c r="A70" s="7"/>
      <c r="B70" s="7"/>
      <c r="C70" s="7"/>
      <c r="D70" s="7"/>
      <c r="E70" s="7"/>
      <c r="F70" s="7"/>
      <c r="G70" s="7"/>
      <c r="H70" s="7"/>
    </row>
    <row r="71" spans="1:8" ht="15.75">
      <c r="A71" s="7"/>
      <c r="B71" s="7"/>
      <c r="C71" s="7"/>
      <c r="D71" s="7"/>
      <c r="E71" s="7"/>
      <c r="F71" s="7"/>
      <c r="G71" s="7"/>
      <c r="H71" s="7"/>
    </row>
    <row r="72" spans="1:8" ht="15.75">
      <c r="A72" s="7"/>
      <c r="B72" s="7"/>
      <c r="C72" s="7"/>
      <c r="D72" s="7"/>
      <c r="E72" s="7"/>
      <c r="F72" s="7"/>
      <c r="G72" s="7"/>
      <c r="H72" s="7"/>
    </row>
    <row r="73" spans="1:8" ht="15.75">
      <c r="A73" s="7"/>
      <c r="B73" s="7"/>
      <c r="C73" s="7"/>
      <c r="D73" s="7"/>
      <c r="E73" s="7"/>
      <c r="F73" s="7"/>
      <c r="G73" s="7"/>
      <c r="H73" s="7"/>
    </row>
    <row r="74" spans="1:8" ht="15.75">
      <c r="A74" s="7"/>
      <c r="B74" s="7"/>
      <c r="C74" s="7"/>
      <c r="D74" s="7"/>
      <c r="E74" s="7"/>
      <c r="F74" s="7"/>
      <c r="G74" s="7"/>
      <c r="H74" s="7"/>
    </row>
    <row r="75" spans="1:8" ht="15.75">
      <c r="A75" s="7"/>
      <c r="B75" s="7"/>
      <c r="C75" s="7"/>
      <c r="D75" s="7"/>
      <c r="E75" s="7"/>
      <c r="F75" s="7"/>
      <c r="G75" s="7"/>
      <c r="H75" s="7"/>
    </row>
    <row r="76" spans="1:8" ht="15.75">
      <c r="A76" s="7"/>
      <c r="B76" s="7"/>
      <c r="C76" s="7"/>
      <c r="D76" s="7"/>
      <c r="E76" s="7"/>
      <c r="F76" s="7"/>
      <c r="G76" s="7"/>
      <c r="H76" s="7"/>
    </row>
    <row r="77" spans="1:8" ht="15.75">
      <c r="A77" s="7"/>
      <c r="B77" s="7"/>
      <c r="C77" s="7"/>
      <c r="D77" s="7"/>
      <c r="E77" s="7"/>
      <c r="F77" s="7"/>
      <c r="G77" s="7"/>
      <c r="H77" s="7"/>
    </row>
    <row r="78" spans="1:8" ht="15.75">
      <c r="A78" s="7"/>
      <c r="B78" s="7"/>
      <c r="C78" s="7"/>
      <c r="D78" s="7"/>
      <c r="E78" s="7"/>
      <c r="F78" s="7"/>
      <c r="G78" s="7"/>
      <c r="H78" s="7"/>
    </row>
    <row r="79" spans="1:8" ht="15.75">
      <c r="A79" s="7"/>
      <c r="B79" s="7"/>
      <c r="C79" s="7"/>
      <c r="D79" s="7"/>
      <c r="E79" s="7"/>
      <c r="F79" s="7"/>
      <c r="G79" s="7"/>
      <c r="H79" s="7"/>
    </row>
    <row r="80" spans="1:8" ht="15.75">
      <c r="A80" s="7"/>
      <c r="B80" s="7"/>
      <c r="C80" s="7"/>
      <c r="D80" s="7"/>
      <c r="E80" s="7"/>
      <c r="F80" s="7"/>
      <c r="G80" s="7"/>
      <c r="H80" s="7"/>
    </row>
  </sheetData>
  <sheetProtection/>
  <mergeCells count="6">
    <mergeCell ref="A59:H59"/>
    <mergeCell ref="B5:H5"/>
    <mergeCell ref="C6:G6"/>
    <mergeCell ref="H6:H7"/>
    <mergeCell ref="C31:E31"/>
    <mergeCell ref="B30:G30"/>
  </mergeCells>
  <hyperlinks>
    <hyperlink ref="A59:H59" r:id="rId1" display="SOURCE: New York State Department of Financial Services, 2012 Department of Financial Services Annual Report; https://www.dfs.ny.gov/reports_and_publications/dfs_annual_reports (last viewed May 22, 2014)."/>
  </hyperlinks>
  <printOptions/>
  <pageMargins left="0.7" right="0.7" top="0.75" bottom="0.75" header="0.3" footer="0.3"/>
  <pageSetup fitToHeight="2" fitToWidth="1" horizontalDpi="1200" verticalDpi="1200" orientation="landscape" scale="81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40.77734375" style="0" customWidth="1"/>
  </cols>
  <sheetData>
    <row r="1" spans="1:8" ht="20.25">
      <c r="A1" s="30" t="s">
        <v>4</v>
      </c>
      <c r="B1" s="4"/>
      <c r="C1" s="4"/>
      <c r="D1" s="5"/>
      <c r="E1" s="6"/>
      <c r="F1" s="5"/>
      <c r="G1" s="5"/>
      <c r="H1" s="5"/>
    </row>
    <row r="2" spans="1:8" ht="20.25">
      <c r="A2" s="30" t="s">
        <v>48</v>
      </c>
      <c r="B2" s="4"/>
      <c r="C2" s="4"/>
      <c r="D2" s="5"/>
      <c r="E2" s="7"/>
      <c r="F2" s="5"/>
      <c r="G2" s="5"/>
      <c r="H2" s="5"/>
    </row>
    <row r="3" spans="1:8" ht="20.25">
      <c r="A3" s="30" t="s">
        <v>17</v>
      </c>
      <c r="B3" s="4"/>
      <c r="C3" s="4"/>
      <c r="D3" s="5"/>
      <c r="E3" s="7"/>
      <c r="F3" s="5"/>
      <c r="G3" s="5"/>
      <c r="H3" s="5"/>
    </row>
    <row r="4" spans="1:8" ht="15.75">
      <c r="A4" s="8"/>
      <c r="B4" s="8"/>
      <c r="C4" s="8"/>
      <c r="D4" s="8"/>
      <c r="E4" s="8"/>
      <c r="F4" s="8"/>
      <c r="G4" s="8"/>
      <c r="H4" s="8"/>
    </row>
    <row r="5" spans="1:8" ht="15.75">
      <c r="A5" s="9"/>
      <c r="B5" s="44" t="s">
        <v>1</v>
      </c>
      <c r="C5" s="44"/>
      <c r="D5" s="44"/>
      <c r="E5" s="44"/>
      <c r="F5" s="44"/>
      <c r="G5" s="44"/>
      <c r="H5" s="44"/>
    </row>
    <row r="6" spans="1:8" ht="15.75">
      <c r="A6" s="8"/>
      <c r="B6" s="10"/>
      <c r="C6" s="44" t="s">
        <v>11</v>
      </c>
      <c r="D6" s="44"/>
      <c r="E6" s="44"/>
      <c r="F6" s="44"/>
      <c r="G6" s="44"/>
      <c r="H6" s="45" t="s">
        <v>30</v>
      </c>
    </row>
    <row r="7" spans="1:8" ht="43.5">
      <c r="A7" s="12" t="s">
        <v>20</v>
      </c>
      <c r="B7" s="13" t="s">
        <v>25</v>
      </c>
      <c r="C7" s="14" t="s">
        <v>0</v>
      </c>
      <c r="D7" s="32" t="s">
        <v>26</v>
      </c>
      <c r="E7" s="33" t="s">
        <v>27</v>
      </c>
      <c r="F7" s="34" t="s">
        <v>28</v>
      </c>
      <c r="G7" s="32" t="s">
        <v>29</v>
      </c>
      <c r="H7" s="46"/>
    </row>
    <row r="8" spans="1:8" ht="15.75">
      <c r="A8" s="7"/>
      <c r="B8" s="15"/>
      <c r="C8" s="16"/>
      <c r="D8" s="17"/>
      <c r="E8" s="16"/>
      <c r="F8" s="18"/>
      <c r="G8" s="16"/>
      <c r="H8" s="15"/>
    </row>
    <row r="9" spans="1:8" ht="15.75">
      <c r="A9" s="5" t="s">
        <v>49</v>
      </c>
      <c r="B9" s="5">
        <v>57825884</v>
      </c>
      <c r="C9" s="5">
        <v>888646</v>
      </c>
      <c r="D9" s="5">
        <v>748068</v>
      </c>
      <c r="E9" s="5">
        <v>62111</v>
      </c>
      <c r="F9" s="5">
        <v>1580</v>
      </c>
      <c r="G9" s="5">
        <v>76887</v>
      </c>
      <c r="H9" s="5">
        <v>56937238</v>
      </c>
    </row>
    <row r="10" spans="1:8" ht="15.75">
      <c r="A10" s="7" t="s">
        <v>5</v>
      </c>
      <c r="B10" s="7">
        <v>135860</v>
      </c>
      <c r="C10" s="19">
        <f>SUM(D10:G10)</f>
        <v>1828</v>
      </c>
      <c r="D10" s="20">
        <v>1416</v>
      </c>
      <c r="E10" s="20">
        <v>86</v>
      </c>
      <c r="F10" s="19">
        <v>129</v>
      </c>
      <c r="G10" s="19">
        <v>197</v>
      </c>
      <c r="H10" s="21">
        <v>134031</v>
      </c>
    </row>
    <row r="11" spans="1:8" ht="15.75">
      <c r="A11" s="7" t="s">
        <v>39</v>
      </c>
      <c r="B11" s="7">
        <f>+H11</f>
        <v>51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1">
        <v>51</v>
      </c>
    </row>
    <row r="12" spans="1:8" ht="15.75">
      <c r="A12" s="7" t="s">
        <v>40</v>
      </c>
      <c r="B12" s="7">
        <f>+C12+H12</f>
        <v>83338</v>
      </c>
      <c r="C12" s="19">
        <f>SUM(D12:G12)</f>
        <v>82647</v>
      </c>
      <c r="D12" s="20">
        <v>61275</v>
      </c>
      <c r="E12" s="20">
        <v>50</v>
      </c>
      <c r="F12" s="22">
        <v>0</v>
      </c>
      <c r="G12" s="19">
        <v>21322</v>
      </c>
      <c r="H12" s="21">
        <v>691</v>
      </c>
    </row>
    <row r="13" spans="1:8" ht="15.75">
      <c r="A13" s="7" t="s">
        <v>41</v>
      </c>
      <c r="B13" s="7">
        <v>28381</v>
      </c>
      <c r="C13" s="19">
        <f>SUM(D13:G13)</f>
        <v>6053</v>
      </c>
      <c r="D13" s="20">
        <v>2157</v>
      </c>
      <c r="E13" s="20">
        <v>50</v>
      </c>
      <c r="F13" s="22">
        <v>0</v>
      </c>
      <c r="G13" s="19">
        <v>3846</v>
      </c>
      <c r="H13" s="21">
        <v>22329</v>
      </c>
    </row>
    <row r="14" spans="1:8" ht="15.75">
      <c r="A14" s="7" t="s">
        <v>50</v>
      </c>
      <c r="B14" s="7">
        <f>+H14</f>
        <v>4573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1">
        <v>4573</v>
      </c>
    </row>
    <row r="15" spans="1:8" ht="15.75">
      <c r="A15" s="7" t="s">
        <v>47</v>
      </c>
      <c r="B15" s="7">
        <f>+C15</f>
        <v>47152</v>
      </c>
      <c r="C15" s="19">
        <f>SUM(D15:G15)</f>
        <v>47152</v>
      </c>
      <c r="D15" s="20">
        <v>27234</v>
      </c>
      <c r="E15" s="20">
        <v>300</v>
      </c>
      <c r="F15" s="19">
        <v>160</v>
      </c>
      <c r="G15" s="19">
        <v>19458</v>
      </c>
      <c r="H15" s="22">
        <v>0</v>
      </c>
    </row>
    <row r="16" spans="1:8" ht="15.75">
      <c r="A16" s="7" t="s">
        <v>51</v>
      </c>
      <c r="B16" s="7">
        <f>+C16+H16</f>
        <v>29138</v>
      </c>
      <c r="C16" s="19">
        <f>SUM(D16:G16)</f>
        <v>1520</v>
      </c>
      <c r="D16" s="20">
        <v>1427</v>
      </c>
      <c r="E16" s="20">
        <v>87</v>
      </c>
      <c r="F16" s="19">
        <v>5</v>
      </c>
      <c r="G16" s="19">
        <v>1</v>
      </c>
      <c r="H16" s="22">
        <v>27618</v>
      </c>
    </row>
    <row r="17" spans="1:8" ht="15.75">
      <c r="A17" s="7" t="s">
        <v>42</v>
      </c>
      <c r="B17" s="7">
        <v>5283681</v>
      </c>
      <c r="C17" s="19">
        <f>SUM(D17:G17)</f>
        <v>96630</v>
      </c>
      <c r="D17" s="20">
        <v>95383</v>
      </c>
      <c r="E17" s="20">
        <v>50</v>
      </c>
      <c r="F17" s="22">
        <v>0</v>
      </c>
      <c r="G17" s="19">
        <v>1197</v>
      </c>
      <c r="H17" s="22">
        <v>5187052</v>
      </c>
    </row>
    <row r="18" spans="1:8" ht="15.75">
      <c r="A18" s="7" t="s">
        <v>6</v>
      </c>
      <c r="B18" s="7">
        <f>+C18+H18</f>
        <v>48059</v>
      </c>
      <c r="C18" s="19">
        <f>SUM(D18:G18)</f>
        <v>9414</v>
      </c>
      <c r="D18" s="20">
        <v>653</v>
      </c>
      <c r="E18" s="20">
        <v>3791</v>
      </c>
      <c r="F18" s="19">
        <v>65</v>
      </c>
      <c r="G18" s="19">
        <v>4905</v>
      </c>
      <c r="H18" s="22">
        <v>38645</v>
      </c>
    </row>
    <row r="19" spans="1:8" ht="15.75">
      <c r="A19" s="7" t="s">
        <v>43</v>
      </c>
      <c r="B19" s="7">
        <f>+H19</f>
        <v>29764382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29764382</v>
      </c>
    </row>
    <row r="20" spans="1:8" ht="15.75">
      <c r="A20" s="7" t="s">
        <v>7</v>
      </c>
      <c r="B20" s="7">
        <f>+C20+H20</f>
        <v>21382</v>
      </c>
      <c r="C20" s="7">
        <v>19196</v>
      </c>
      <c r="D20" s="20">
        <v>18101</v>
      </c>
      <c r="E20" s="20">
        <v>571</v>
      </c>
      <c r="F20" s="19">
        <v>503</v>
      </c>
      <c r="G20" s="19">
        <v>22</v>
      </c>
      <c r="H20" s="22">
        <v>2186</v>
      </c>
    </row>
    <row r="21" spans="1:8" ht="15.75">
      <c r="A21" s="7" t="s">
        <v>8</v>
      </c>
      <c r="B21" s="7">
        <f>+C21</f>
        <v>143</v>
      </c>
      <c r="C21" s="19">
        <f aca="true" t="shared" si="0" ref="C21:C27">SUM(D21:G21)</f>
        <v>143</v>
      </c>
      <c r="D21" s="22">
        <v>0</v>
      </c>
      <c r="E21" s="20">
        <v>133</v>
      </c>
      <c r="F21" s="22">
        <v>0</v>
      </c>
      <c r="G21" s="19">
        <v>10</v>
      </c>
      <c r="H21" s="22">
        <v>0</v>
      </c>
    </row>
    <row r="22" spans="1:8" ht="15.75">
      <c r="A22" s="7" t="s">
        <v>44</v>
      </c>
      <c r="B22" s="7">
        <f>+C22+H22</f>
        <v>2742326</v>
      </c>
      <c r="C22" s="19">
        <f t="shared" si="0"/>
        <v>83411</v>
      </c>
      <c r="D22" s="20">
        <v>66863</v>
      </c>
      <c r="E22" s="20">
        <v>14991</v>
      </c>
      <c r="F22" s="19">
        <v>6</v>
      </c>
      <c r="G22" s="19">
        <v>1551</v>
      </c>
      <c r="H22" s="22">
        <v>2658915</v>
      </c>
    </row>
    <row r="23" spans="1:8" ht="15.75">
      <c r="A23" s="7" t="s">
        <v>9</v>
      </c>
      <c r="B23" s="7">
        <f>+C23</f>
        <v>753</v>
      </c>
      <c r="C23" s="19">
        <f t="shared" si="0"/>
        <v>753</v>
      </c>
      <c r="D23" s="20">
        <v>209</v>
      </c>
      <c r="E23" s="20">
        <v>55</v>
      </c>
      <c r="F23" s="22">
        <v>0</v>
      </c>
      <c r="G23" s="19">
        <v>489</v>
      </c>
      <c r="H23" s="22">
        <v>0</v>
      </c>
    </row>
    <row r="24" spans="1:8" ht="15.75">
      <c r="A24" s="7" t="s">
        <v>10</v>
      </c>
      <c r="B24" s="7">
        <v>19447425</v>
      </c>
      <c r="C24" s="19">
        <f t="shared" si="0"/>
        <v>488013</v>
      </c>
      <c r="D24" s="20">
        <v>425231</v>
      </c>
      <c r="E24" s="20">
        <v>39193</v>
      </c>
      <c r="F24" s="19">
        <v>380</v>
      </c>
      <c r="G24" s="19">
        <v>23209</v>
      </c>
      <c r="H24" s="22">
        <v>18959411</v>
      </c>
    </row>
    <row r="25" spans="1:8" ht="15.75">
      <c r="A25" s="7" t="s">
        <v>45</v>
      </c>
      <c r="B25" s="7">
        <f>+C25</f>
        <v>46708</v>
      </c>
      <c r="C25" s="19">
        <f t="shared" si="0"/>
        <v>46708</v>
      </c>
      <c r="D25" s="20">
        <v>44326</v>
      </c>
      <c r="E25" s="20">
        <v>1854</v>
      </c>
      <c r="F25" s="19">
        <v>329</v>
      </c>
      <c r="G25" s="19">
        <v>199</v>
      </c>
      <c r="H25" s="22">
        <v>0</v>
      </c>
    </row>
    <row r="26" spans="1:8" ht="15.75">
      <c r="A26" s="7" t="s">
        <v>12</v>
      </c>
      <c r="B26" s="7">
        <f>+C26</f>
        <v>864</v>
      </c>
      <c r="C26" s="19">
        <f t="shared" si="0"/>
        <v>864</v>
      </c>
      <c r="D26" s="20">
        <v>656</v>
      </c>
      <c r="E26" s="20">
        <v>200</v>
      </c>
      <c r="F26" s="22">
        <v>0</v>
      </c>
      <c r="G26" s="19">
        <v>8</v>
      </c>
      <c r="H26" s="22">
        <v>0</v>
      </c>
    </row>
    <row r="27" spans="1:8" ht="15.75">
      <c r="A27" s="7" t="s">
        <v>13</v>
      </c>
      <c r="B27" s="7">
        <f>+C27</f>
        <v>888</v>
      </c>
      <c r="C27" s="19">
        <f t="shared" si="0"/>
        <v>888</v>
      </c>
      <c r="D27" s="20">
        <v>91</v>
      </c>
      <c r="E27" s="20">
        <v>683</v>
      </c>
      <c r="F27" s="19">
        <v>1</v>
      </c>
      <c r="G27" s="19">
        <v>113</v>
      </c>
      <c r="H27" s="22">
        <v>0</v>
      </c>
    </row>
    <row r="28" spans="1:8" ht="15.75">
      <c r="A28" s="7" t="s">
        <v>14</v>
      </c>
      <c r="B28" s="7">
        <v>140780</v>
      </c>
      <c r="C28" s="7">
        <v>3426</v>
      </c>
      <c r="D28" s="20">
        <v>3046</v>
      </c>
      <c r="E28" s="20">
        <v>18</v>
      </c>
      <c r="F28" s="19">
        <v>1</v>
      </c>
      <c r="G28" s="19">
        <v>360</v>
      </c>
      <c r="H28" s="22">
        <v>137354</v>
      </c>
    </row>
    <row r="29" spans="1:8" ht="15.75">
      <c r="A29" s="7"/>
      <c r="B29" s="7"/>
      <c r="C29" s="7"/>
      <c r="D29" s="23"/>
      <c r="E29" s="11"/>
      <c r="F29" s="11"/>
      <c r="G29" s="11"/>
      <c r="H29" s="11"/>
    </row>
    <row r="30" spans="1:8" ht="15.75">
      <c r="A30" s="9"/>
      <c r="B30" s="44" t="s">
        <v>2</v>
      </c>
      <c r="C30" s="44"/>
      <c r="D30" s="44"/>
      <c r="E30" s="44"/>
      <c r="F30" s="44"/>
      <c r="G30" s="44"/>
      <c r="H30" s="31"/>
    </row>
    <row r="31" spans="1:8" ht="15.75">
      <c r="A31" s="8"/>
      <c r="B31" s="7"/>
      <c r="C31" s="44" t="s">
        <v>3</v>
      </c>
      <c r="D31" s="44"/>
      <c r="E31" s="44"/>
      <c r="F31" s="24"/>
      <c r="G31" s="24"/>
      <c r="H31" s="10"/>
    </row>
    <row r="32" spans="1:8" ht="43.5">
      <c r="A32" s="12" t="s">
        <v>20</v>
      </c>
      <c r="B32" s="32" t="s">
        <v>36</v>
      </c>
      <c r="C32" s="35" t="s">
        <v>31</v>
      </c>
      <c r="D32" s="35" t="s">
        <v>32</v>
      </c>
      <c r="E32" s="32" t="s">
        <v>33</v>
      </c>
      <c r="F32" s="32" t="s">
        <v>34</v>
      </c>
      <c r="G32" s="32" t="s">
        <v>35</v>
      </c>
      <c r="H32" s="25"/>
    </row>
    <row r="33" spans="1:8" ht="15.75">
      <c r="A33" s="26"/>
      <c r="B33" s="17"/>
      <c r="C33" s="17"/>
      <c r="D33" s="17"/>
      <c r="E33" s="17"/>
      <c r="F33" s="17"/>
      <c r="G33" s="17"/>
      <c r="H33" s="27"/>
    </row>
    <row r="34" spans="1:8" ht="15.75">
      <c r="A34" s="5" t="s">
        <v>49</v>
      </c>
      <c r="B34" s="5">
        <v>57825884</v>
      </c>
      <c r="C34" s="5">
        <v>54039844</v>
      </c>
      <c r="D34" s="5">
        <v>43949936</v>
      </c>
      <c r="E34" s="5">
        <v>10089907</v>
      </c>
      <c r="F34" s="5">
        <v>0</v>
      </c>
      <c r="G34" s="5">
        <v>3786040</v>
      </c>
      <c r="H34" s="16"/>
    </row>
    <row r="35" spans="1:8" ht="15.75">
      <c r="A35" s="7" t="s">
        <v>5</v>
      </c>
      <c r="B35" s="7">
        <v>135860</v>
      </c>
      <c r="C35" s="7">
        <v>102570</v>
      </c>
      <c r="D35" s="16">
        <v>96022</v>
      </c>
      <c r="E35" s="7">
        <v>6547</v>
      </c>
      <c r="F35" s="18" t="s">
        <v>52</v>
      </c>
      <c r="G35" s="11">
        <v>33290</v>
      </c>
      <c r="H35" s="11"/>
    </row>
    <row r="36" spans="1:8" ht="15.75">
      <c r="A36" s="7" t="s">
        <v>39</v>
      </c>
      <c r="B36" s="7">
        <v>51</v>
      </c>
      <c r="C36" s="16">
        <f>SUM(D36:E36)</f>
        <v>39</v>
      </c>
      <c r="D36" s="7">
        <v>32</v>
      </c>
      <c r="E36" s="16">
        <v>7</v>
      </c>
      <c r="F36" s="11">
        <v>0</v>
      </c>
      <c r="G36" s="16">
        <v>13</v>
      </c>
      <c r="H36" s="11"/>
    </row>
    <row r="37" spans="1:8" ht="15.75">
      <c r="A37" s="7" t="s">
        <v>40</v>
      </c>
      <c r="B37" s="16">
        <f aca="true" t="shared" si="1" ref="B37:B46">+C37+G37</f>
        <v>83338</v>
      </c>
      <c r="C37" s="16">
        <f aca="true" t="shared" si="2" ref="C37:C53">SUM(D37:E37)</f>
        <v>10</v>
      </c>
      <c r="D37" s="11">
        <v>0</v>
      </c>
      <c r="E37" s="16">
        <v>10</v>
      </c>
      <c r="F37" s="11">
        <v>0</v>
      </c>
      <c r="G37" s="16">
        <v>83328</v>
      </c>
      <c r="H37" s="11"/>
    </row>
    <row r="38" spans="1:8" ht="15.75">
      <c r="A38" s="7" t="s">
        <v>41</v>
      </c>
      <c r="B38" s="16">
        <f t="shared" si="1"/>
        <v>28381</v>
      </c>
      <c r="C38" s="16">
        <f t="shared" si="2"/>
        <v>128</v>
      </c>
      <c r="D38" s="11">
        <v>0</v>
      </c>
      <c r="E38" s="16">
        <v>128</v>
      </c>
      <c r="F38" s="11">
        <v>0</v>
      </c>
      <c r="G38" s="16">
        <v>28253</v>
      </c>
      <c r="H38" s="11"/>
    </row>
    <row r="39" spans="1:8" ht="15.75">
      <c r="A39" s="7" t="s">
        <v>50</v>
      </c>
      <c r="B39" s="16">
        <f t="shared" si="1"/>
        <v>4573</v>
      </c>
      <c r="C39" s="16">
        <f t="shared" si="2"/>
        <v>1764</v>
      </c>
      <c r="D39" s="7">
        <v>917</v>
      </c>
      <c r="E39" s="16">
        <v>847</v>
      </c>
      <c r="F39" s="11">
        <v>0</v>
      </c>
      <c r="G39" s="16">
        <v>2809</v>
      </c>
      <c r="H39" s="11"/>
    </row>
    <row r="40" spans="1:8" ht="15.75">
      <c r="A40" s="7" t="s">
        <v>47</v>
      </c>
      <c r="B40" s="16">
        <f t="shared" si="1"/>
        <v>47152</v>
      </c>
      <c r="C40" s="16">
        <f t="shared" si="2"/>
        <v>24744</v>
      </c>
      <c r="D40" s="7">
        <v>25605</v>
      </c>
      <c r="E40" s="16">
        <v>-861</v>
      </c>
      <c r="F40" s="11">
        <v>0</v>
      </c>
      <c r="G40" s="16">
        <v>22408</v>
      </c>
      <c r="H40" s="11"/>
    </row>
    <row r="41" spans="1:8" ht="15.75">
      <c r="A41" s="7" t="s">
        <v>51</v>
      </c>
      <c r="B41" s="16">
        <f t="shared" si="1"/>
        <v>29138</v>
      </c>
      <c r="C41" s="16">
        <f t="shared" si="2"/>
        <v>28287</v>
      </c>
      <c r="D41" s="7">
        <v>28238</v>
      </c>
      <c r="E41" s="16">
        <v>49</v>
      </c>
      <c r="F41" s="11">
        <v>0</v>
      </c>
      <c r="G41" s="16">
        <v>851</v>
      </c>
      <c r="H41" s="11"/>
    </row>
    <row r="42" spans="1:8" ht="15.75">
      <c r="A42" s="7" t="s">
        <v>42</v>
      </c>
      <c r="B42" s="16">
        <f t="shared" si="1"/>
        <v>5283681</v>
      </c>
      <c r="C42" s="16">
        <f t="shared" si="2"/>
        <v>5029565</v>
      </c>
      <c r="D42" s="11">
        <v>0</v>
      </c>
      <c r="E42" s="16">
        <v>5029565</v>
      </c>
      <c r="F42" s="11">
        <v>0</v>
      </c>
      <c r="G42" s="16">
        <v>254116</v>
      </c>
      <c r="H42" s="11"/>
    </row>
    <row r="43" spans="1:8" ht="15.75">
      <c r="A43" s="7" t="s">
        <v>6</v>
      </c>
      <c r="B43" s="16">
        <f t="shared" si="1"/>
        <v>48059</v>
      </c>
      <c r="C43" s="16">
        <f t="shared" si="2"/>
        <v>36561</v>
      </c>
      <c r="D43" s="7">
        <v>17800</v>
      </c>
      <c r="E43" s="16">
        <v>18761</v>
      </c>
      <c r="F43" s="11">
        <v>0</v>
      </c>
      <c r="G43" s="16">
        <v>11498</v>
      </c>
      <c r="H43" s="11"/>
    </row>
    <row r="44" spans="1:8" ht="15.75">
      <c r="A44" s="7" t="s">
        <v>43</v>
      </c>
      <c r="B44" s="16">
        <f t="shared" si="1"/>
        <v>29764382</v>
      </c>
      <c r="C44" s="16">
        <f t="shared" si="2"/>
        <v>28899724</v>
      </c>
      <c r="D44" s="7">
        <v>26323163</v>
      </c>
      <c r="E44" s="16">
        <v>2576561</v>
      </c>
      <c r="F44" s="11">
        <v>0</v>
      </c>
      <c r="G44" s="16">
        <v>864658</v>
      </c>
      <c r="H44" s="11"/>
    </row>
    <row r="45" spans="1:8" ht="15.75">
      <c r="A45" s="7" t="s">
        <v>7</v>
      </c>
      <c r="B45" s="16">
        <f t="shared" si="1"/>
        <v>21382</v>
      </c>
      <c r="C45" s="16">
        <f t="shared" si="2"/>
        <v>16588</v>
      </c>
      <c r="D45" s="7">
        <v>13725</v>
      </c>
      <c r="E45" s="16">
        <v>2863</v>
      </c>
      <c r="F45" s="11">
        <v>0</v>
      </c>
      <c r="G45" s="16">
        <v>4794</v>
      </c>
      <c r="H45" s="11"/>
    </row>
    <row r="46" spans="1:8" ht="15.75">
      <c r="A46" s="7" t="s">
        <v>8</v>
      </c>
      <c r="B46" s="16">
        <f t="shared" si="1"/>
        <v>143</v>
      </c>
      <c r="C46" s="16">
        <f t="shared" si="2"/>
        <v>37</v>
      </c>
      <c r="D46" s="7">
        <v>37</v>
      </c>
      <c r="E46" s="11">
        <v>0</v>
      </c>
      <c r="F46" s="11">
        <v>0</v>
      </c>
      <c r="G46" s="16">
        <v>106</v>
      </c>
      <c r="H46" s="11"/>
    </row>
    <row r="47" spans="1:8" ht="15.75">
      <c r="A47" s="7" t="s">
        <v>44</v>
      </c>
      <c r="B47" s="7">
        <v>2742326</v>
      </c>
      <c r="C47" s="16">
        <f t="shared" si="2"/>
        <v>2518171</v>
      </c>
      <c r="D47" s="7">
        <v>2287860</v>
      </c>
      <c r="E47" s="16">
        <v>230311</v>
      </c>
      <c r="F47" s="11">
        <v>0</v>
      </c>
      <c r="G47" s="16">
        <v>224154</v>
      </c>
      <c r="H47" s="11"/>
    </row>
    <row r="48" spans="1:8" ht="15.75">
      <c r="A48" s="7" t="s">
        <v>9</v>
      </c>
      <c r="B48" s="16">
        <f>+C48+G48</f>
        <v>753</v>
      </c>
      <c r="C48" s="16">
        <f t="shared" si="2"/>
        <v>2</v>
      </c>
      <c r="D48" s="11">
        <v>0</v>
      </c>
      <c r="E48" s="16">
        <v>2</v>
      </c>
      <c r="F48" s="11">
        <v>0</v>
      </c>
      <c r="G48" s="16">
        <v>751</v>
      </c>
      <c r="H48" s="11"/>
    </row>
    <row r="49" spans="1:8" ht="15.75">
      <c r="A49" s="7" t="s">
        <v>10</v>
      </c>
      <c r="B49" s="16">
        <f>+C49+G49</f>
        <v>19447425</v>
      </c>
      <c r="C49" s="16">
        <f t="shared" si="2"/>
        <v>17210741</v>
      </c>
      <c r="D49" s="7">
        <v>14991326</v>
      </c>
      <c r="E49" s="16">
        <v>2219415</v>
      </c>
      <c r="F49" s="11">
        <v>0</v>
      </c>
      <c r="G49" s="16">
        <v>2236684</v>
      </c>
      <c r="H49" s="11"/>
    </row>
    <row r="50" spans="1:8" ht="15.75">
      <c r="A50" s="7" t="s">
        <v>45</v>
      </c>
      <c r="B50" s="7">
        <v>46708</v>
      </c>
      <c r="C50" s="16">
        <f t="shared" si="2"/>
        <v>39424</v>
      </c>
      <c r="D50" s="7">
        <v>37783</v>
      </c>
      <c r="E50" s="17">
        <v>1641</v>
      </c>
      <c r="F50" s="11">
        <v>0</v>
      </c>
      <c r="G50" s="17">
        <v>7283</v>
      </c>
      <c r="H50" s="19"/>
    </row>
    <row r="51" spans="1:8" ht="15.75">
      <c r="A51" s="7" t="s">
        <v>12</v>
      </c>
      <c r="B51" s="16">
        <f>+C51+G51</f>
        <v>864</v>
      </c>
      <c r="C51" s="16">
        <f t="shared" si="2"/>
        <v>370</v>
      </c>
      <c r="D51" s="16">
        <v>370</v>
      </c>
      <c r="E51" s="11">
        <v>0</v>
      </c>
      <c r="F51" s="11">
        <v>0</v>
      </c>
      <c r="G51" s="17">
        <v>494</v>
      </c>
      <c r="H51" s="19"/>
    </row>
    <row r="52" spans="1:8" ht="15.75">
      <c r="A52" s="7" t="s">
        <v>13</v>
      </c>
      <c r="B52" s="16">
        <f>+C52+G52</f>
        <v>888</v>
      </c>
      <c r="C52" s="16">
        <f t="shared" si="2"/>
        <v>670</v>
      </c>
      <c r="D52" s="16">
        <v>670</v>
      </c>
      <c r="E52" s="11">
        <v>0</v>
      </c>
      <c r="F52" s="11">
        <v>0</v>
      </c>
      <c r="G52" s="17">
        <v>218</v>
      </c>
      <c r="H52" s="19"/>
    </row>
    <row r="53" spans="1:8" ht="15.75">
      <c r="A53" s="7" t="s">
        <v>14</v>
      </c>
      <c r="B53" s="16">
        <f>+C53+G53</f>
        <v>140780</v>
      </c>
      <c r="C53" s="16">
        <f t="shared" si="2"/>
        <v>130448</v>
      </c>
      <c r="D53" s="16">
        <v>126388</v>
      </c>
      <c r="E53" s="17">
        <v>4060</v>
      </c>
      <c r="F53" s="11">
        <v>0</v>
      </c>
      <c r="G53" s="17">
        <v>10332</v>
      </c>
      <c r="H53" s="19"/>
    </row>
    <row r="54" spans="1:8" ht="15.75">
      <c r="A54" s="29"/>
      <c r="B54" s="9"/>
      <c r="C54" s="9"/>
      <c r="D54" s="9"/>
      <c r="E54" s="9"/>
      <c r="F54" s="9"/>
      <c r="G54" s="9"/>
      <c r="H54" s="9"/>
    </row>
    <row r="55" spans="1:8" ht="15.75">
      <c r="A55" s="8" t="s">
        <v>15</v>
      </c>
      <c r="B55" s="8"/>
      <c r="C55" s="8"/>
      <c r="D55" s="8"/>
      <c r="E55" s="8"/>
      <c r="F55" s="8"/>
      <c r="G55" s="8"/>
      <c r="H55" s="8"/>
    </row>
    <row r="56" spans="1:8" ht="15.75">
      <c r="A56" s="8"/>
      <c r="B56" s="8"/>
      <c r="C56" s="8"/>
      <c r="D56" s="8"/>
      <c r="E56" s="8"/>
      <c r="F56" s="8"/>
      <c r="G56" s="8"/>
      <c r="H56" s="8"/>
    </row>
    <row r="57" spans="1:8" ht="15.75">
      <c r="A57" s="8" t="s">
        <v>53</v>
      </c>
      <c r="B57" s="7"/>
      <c r="C57" s="7"/>
      <c r="D57" s="7"/>
      <c r="E57" s="7"/>
      <c r="F57" s="7"/>
      <c r="G57" s="7"/>
      <c r="H57" s="7"/>
    </row>
    <row r="58" spans="1:8" ht="15.75">
      <c r="A58" s="8"/>
      <c r="B58" s="7"/>
      <c r="C58" s="7"/>
      <c r="D58" s="7"/>
      <c r="E58" s="7"/>
      <c r="F58" s="7"/>
      <c r="G58" s="7"/>
      <c r="H58" s="7"/>
    </row>
    <row r="59" spans="1:8" ht="15.75">
      <c r="A59" s="8" t="s">
        <v>16</v>
      </c>
      <c r="B59" s="7"/>
      <c r="C59" s="7"/>
      <c r="D59" s="7"/>
      <c r="E59" s="7"/>
      <c r="F59" s="7"/>
      <c r="G59" s="7"/>
      <c r="H59" s="7"/>
    </row>
    <row r="60" spans="1:8" ht="15.75">
      <c r="A60" s="7"/>
      <c r="B60" s="7"/>
      <c r="C60" s="7"/>
      <c r="D60" s="7"/>
      <c r="E60" s="7"/>
      <c r="F60" s="7"/>
      <c r="G60" s="7"/>
      <c r="H60" s="7"/>
    </row>
    <row r="61" spans="1:8" ht="38.25" customHeight="1">
      <c r="A61" s="47" t="s">
        <v>111</v>
      </c>
      <c r="B61" s="47"/>
      <c r="C61" s="47"/>
      <c r="D61" s="47"/>
      <c r="E61" s="47"/>
      <c r="F61" s="47"/>
      <c r="G61" s="47"/>
      <c r="H61" s="47"/>
    </row>
    <row r="62" spans="1:8" ht="15.75">
      <c r="A62" s="7"/>
      <c r="B62" s="7"/>
      <c r="C62" s="7"/>
      <c r="D62" s="7"/>
      <c r="E62" s="7"/>
      <c r="F62" s="7"/>
      <c r="G62" s="7"/>
      <c r="H62" s="7"/>
    </row>
    <row r="63" spans="1:8" ht="15.75">
      <c r="A63" s="7"/>
      <c r="B63" s="7"/>
      <c r="C63" s="7"/>
      <c r="D63" s="7"/>
      <c r="E63" s="7"/>
      <c r="F63" s="7"/>
      <c r="G63" s="7"/>
      <c r="H63" s="7"/>
    </row>
    <row r="64" spans="1:8" ht="15.75">
      <c r="A64" s="7"/>
      <c r="B64" s="7"/>
      <c r="C64" s="7"/>
      <c r="D64" s="7"/>
      <c r="E64" s="7"/>
      <c r="F64" s="7"/>
      <c r="G64" s="7"/>
      <c r="H64" s="7"/>
    </row>
    <row r="65" spans="1:8" ht="15.75">
      <c r="A65" s="7"/>
      <c r="B65" s="7"/>
      <c r="C65" s="7"/>
      <c r="D65" s="7"/>
      <c r="E65" s="7"/>
      <c r="F65" s="7"/>
      <c r="G65" s="7"/>
      <c r="H65" s="7"/>
    </row>
    <row r="66" spans="1:8" ht="15.75">
      <c r="A66" s="7"/>
      <c r="B66" s="7"/>
      <c r="C66" s="7"/>
      <c r="D66" s="7"/>
      <c r="E66" s="7"/>
      <c r="F66" s="7"/>
      <c r="G66" s="7"/>
      <c r="H66" s="7"/>
    </row>
    <row r="67" spans="1:8" ht="15.75">
      <c r="A67" s="7"/>
      <c r="B67" s="7"/>
      <c r="C67" s="7"/>
      <c r="D67" s="7"/>
      <c r="E67" s="7"/>
      <c r="F67" s="7"/>
      <c r="G67" s="7"/>
      <c r="H67" s="7"/>
    </row>
    <row r="68" spans="1:8" ht="15.75">
      <c r="A68" s="7"/>
      <c r="B68" s="7"/>
      <c r="C68" s="7"/>
      <c r="D68" s="7"/>
      <c r="E68" s="7"/>
      <c r="F68" s="7"/>
      <c r="G68" s="7"/>
      <c r="H68" s="7"/>
    </row>
    <row r="69" spans="1:8" ht="15.75">
      <c r="A69" s="7"/>
      <c r="B69" s="7"/>
      <c r="C69" s="7"/>
      <c r="D69" s="7"/>
      <c r="E69" s="7"/>
      <c r="F69" s="7"/>
      <c r="G69" s="7"/>
      <c r="H69" s="7"/>
    </row>
    <row r="70" spans="1:8" ht="15.75">
      <c r="A70" s="7"/>
      <c r="B70" s="7"/>
      <c r="C70" s="7"/>
      <c r="D70" s="7"/>
      <c r="E70" s="7"/>
      <c r="F70" s="7"/>
      <c r="G70" s="7"/>
      <c r="H70" s="7"/>
    </row>
    <row r="71" spans="1:8" ht="15.75">
      <c r="A71" s="7"/>
      <c r="B71" s="7"/>
      <c r="C71" s="7"/>
      <c r="D71" s="7"/>
      <c r="E71" s="7"/>
      <c r="F71" s="7"/>
      <c r="G71" s="7"/>
      <c r="H71" s="7"/>
    </row>
    <row r="72" spans="1:8" ht="15.75">
      <c r="A72" s="7"/>
      <c r="B72" s="7"/>
      <c r="C72" s="7"/>
      <c r="D72" s="7"/>
      <c r="E72" s="7"/>
      <c r="F72" s="7"/>
      <c r="G72" s="7"/>
      <c r="H72" s="7"/>
    </row>
    <row r="73" spans="1:8" ht="15.75">
      <c r="A73" s="7"/>
      <c r="B73" s="7"/>
      <c r="C73" s="7"/>
      <c r="D73" s="7"/>
      <c r="E73" s="7"/>
      <c r="F73" s="7"/>
      <c r="G73" s="7"/>
      <c r="H73" s="7"/>
    </row>
    <row r="74" spans="1:8" ht="15.75">
      <c r="A74" s="7"/>
      <c r="B74" s="7"/>
      <c r="C74" s="7"/>
      <c r="D74" s="7"/>
      <c r="E74" s="7"/>
      <c r="F74" s="7"/>
      <c r="G74" s="7"/>
      <c r="H74" s="7"/>
    </row>
    <row r="75" spans="1:8" ht="15.75">
      <c r="A75" s="7"/>
      <c r="B75" s="7"/>
      <c r="C75" s="7"/>
      <c r="D75" s="7"/>
      <c r="E75" s="7"/>
      <c r="F75" s="7"/>
      <c r="G75" s="7"/>
      <c r="H75" s="7"/>
    </row>
    <row r="76" spans="1:8" ht="15.75">
      <c r="A76" s="7"/>
      <c r="B76" s="7"/>
      <c r="C76" s="7"/>
      <c r="D76" s="7"/>
      <c r="E76" s="7"/>
      <c r="F76" s="7"/>
      <c r="G76" s="7"/>
      <c r="H76" s="7"/>
    </row>
    <row r="77" spans="1:8" ht="15.75">
      <c r="A77" s="7"/>
      <c r="B77" s="7"/>
      <c r="C77" s="7"/>
      <c r="D77" s="7"/>
      <c r="E77" s="7"/>
      <c r="F77" s="7"/>
      <c r="G77" s="7"/>
      <c r="H77" s="7"/>
    </row>
    <row r="78" spans="1:8" ht="15.75">
      <c r="A78" s="7"/>
      <c r="B78" s="7"/>
      <c r="C78" s="7"/>
      <c r="D78" s="7"/>
      <c r="E78" s="7"/>
      <c r="F78" s="7"/>
      <c r="G78" s="7"/>
      <c r="H78" s="7"/>
    </row>
    <row r="79" spans="1:8" ht="15.75">
      <c r="A79" s="7"/>
      <c r="B79" s="7"/>
      <c r="C79" s="7"/>
      <c r="D79" s="7"/>
      <c r="E79" s="7"/>
      <c r="F79" s="7"/>
      <c r="G79" s="7"/>
      <c r="H79" s="7"/>
    </row>
    <row r="80" spans="1:8" ht="15.75">
      <c r="A80" s="7"/>
      <c r="B80" s="7"/>
      <c r="C80" s="7"/>
      <c r="D80" s="7"/>
      <c r="E80" s="7"/>
      <c r="F80" s="7"/>
      <c r="G80" s="7"/>
      <c r="H80" s="7"/>
    </row>
    <row r="81" spans="1:8" ht="15.75">
      <c r="A81" s="7"/>
      <c r="B81" s="7"/>
      <c r="C81" s="7"/>
      <c r="D81" s="7"/>
      <c r="E81" s="7"/>
      <c r="F81" s="7"/>
      <c r="G81" s="7"/>
      <c r="H81" s="7"/>
    </row>
  </sheetData>
  <sheetProtection/>
  <mergeCells count="6">
    <mergeCell ref="A61:H61"/>
    <mergeCell ref="B5:H5"/>
    <mergeCell ref="C6:G6"/>
    <mergeCell ref="H6:H7"/>
    <mergeCell ref="C31:E31"/>
    <mergeCell ref="B30:G30"/>
  </mergeCells>
  <hyperlinks>
    <hyperlink ref="A61:H61" r:id="rId1" display="SOURCE: New York State Department of Financial Services, 2011 Department of Financial Services Annual Report; https://www.dfs.ny.gov/reports_and_publications/dfs_annual_reports (last viewed January 23, 2013)."/>
  </hyperlinks>
  <printOptions/>
  <pageMargins left="0.7" right="0.7" top="0.75" bottom="0.75" header="0.3" footer="0.3"/>
  <pageSetup fitToHeight="2" fitToWidth="1" horizontalDpi="1200" verticalDpi="1200" orientation="landscape" scale="8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2020-09-14T18:40:45Z</cp:lastPrinted>
  <dcterms:created xsi:type="dcterms:W3CDTF">1999-08-13T14:35:53Z</dcterms:created>
  <dcterms:modified xsi:type="dcterms:W3CDTF">2022-02-28T19:27:22Z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