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17" sheetId="1" r:id="rId1"/>
  </sheets>
  <definedNames>
    <definedName name="_xlnm.Print_Area" localSheetId="0">'f-17'!$A$1:$O$127</definedName>
    <definedName name="_xlnm.Print_Titles" localSheetId="0">'f-17'!$A:$A,'f-17'!$5:$5</definedName>
  </definedNames>
  <calcPr fullCalcOnLoad="1"/>
</workbook>
</file>

<file path=xl/sharedStrings.xml><?xml version="1.0" encoding="utf-8"?>
<sst xmlns="http://schemas.openxmlformats.org/spreadsheetml/2006/main" count="107" uniqueCount="107">
  <si>
    <t>Expenditures</t>
  </si>
  <si>
    <t>(millions)</t>
  </si>
  <si>
    <t xml:space="preserve">City Expenditures </t>
  </si>
  <si>
    <t>Total Expenditures and Other Sources</t>
  </si>
  <si>
    <t>Other Uses</t>
  </si>
  <si>
    <t>Transfers</t>
  </si>
  <si>
    <t>General Government</t>
  </si>
  <si>
    <t>Operations</t>
  </si>
  <si>
    <t>Adminstration</t>
  </si>
  <si>
    <t>County Distribution of Sales Tax</t>
  </si>
  <si>
    <t>Miscellaneous General Government</t>
  </si>
  <si>
    <t>Zoning and Planning</t>
  </si>
  <si>
    <t>Judgements</t>
  </si>
  <si>
    <t>Education</t>
  </si>
  <si>
    <t>Instruction</t>
  </si>
  <si>
    <t>Instructional Support</t>
  </si>
  <si>
    <t>Pupil Services</t>
  </si>
  <si>
    <t>Education – Transportation</t>
  </si>
  <si>
    <t>Student Activities</t>
  </si>
  <si>
    <t>Community College</t>
  </si>
  <si>
    <t>Miscellaneous Education</t>
  </si>
  <si>
    <t>Public Safety</t>
  </si>
  <si>
    <t>Public Safety Administration</t>
  </si>
  <si>
    <t>Police</t>
  </si>
  <si>
    <t>Fire Protection</t>
  </si>
  <si>
    <t>Emergency Response</t>
  </si>
  <si>
    <t>Correctional Services</t>
  </si>
  <si>
    <t>Disaster Response</t>
  </si>
  <si>
    <t>Homeland Security and Civil Defense</t>
  </si>
  <si>
    <t>Miscellaneous Public Safety</t>
  </si>
  <si>
    <t>Health</t>
  </si>
  <si>
    <t>Public Health Administration</t>
  </si>
  <si>
    <t>Public Health Services</t>
  </si>
  <si>
    <t>Mental Health Services</t>
  </si>
  <si>
    <t>Environmental Services</t>
  </si>
  <si>
    <t>Public Health Facilities</t>
  </si>
  <si>
    <t>Miscellaneous Public Health</t>
  </si>
  <si>
    <t>Transportation</t>
  </si>
  <si>
    <t>Highways</t>
  </si>
  <si>
    <t>Highway Services to Other Governments</t>
  </si>
  <si>
    <t>Bus Service</t>
  </si>
  <si>
    <t>Airports</t>
  </si>
  <si>
    <t>Rail Service</t>
  </si>
  <si>
    <t>Waterways</t>
  </si>
  <si>
    <t>Transportation Facilities</t>
  </si>
  <si>
    <t>Transportation Ancillary</t>
  </si>
  <si>
    <t>Miscellaneous Transportation</t>
  </si>
  <si>
    <t>Social Services</t>
  </si>
  <si>
    <t>Public Facilities</t>
  </si>
  <si>
    <t>Miscellaneous Social Services</t>
  </si>
  <si>
    <t>Social Service Administration</t>
  </si>
  <si>
    <t>Financial Assistance</t>
  </si>
  <si>
    <t>Medicaid</t>
  </si>
  <si>
    <t>Non-Medicaid Medical Assistance</t>
  </si>
  <si>
    <t>Housing Assistance</t>
  </si>
  <si>
    <t>Employment Services</t>
  </si>
  <si>
    <t>Youth Services</t>
  </si>
  <si>
    <t>Economic Development</t>
  </si>
  <si>
    <t>Economic Development Administration</t>
  </si>
  <si>
    <t>Development Infrastructure</t>
  </si>
  <si>
    <t>Promotion</t>
  </si>
  <si>
    <t>Economic Development Grants</t>
  </si>
  <si>
    <t>Miscellaneous Economic Development</t>
  </si>
  <si>
    <t>Culture and Recreation</t>
  </si>
  <si>
    <t>Recreation Services</t>
  </si>
  <si>
    <t>Adult Recreation</t>
  </si>
  <si>
    <t>Youth Recreation</t>
  </si>
  <si>
    <t>Library</t>
  </si>
  <si>
    <t>Cultural Services</t>
  </si>
  <si>
    <t>Miscellaneous Culture and Recreation</t>
  </si>
  <si>
    <t>Community Services</t>
  </si>
  <si>
    <t>Constituent Services</t>
  </si>
  <si>
    <t>Elder Services</t>
  </si>
  <si>
    <t>Natural Resource</t>
  </si>
  <si>
    <t>Student Census</t>
  </si>
  <si>
    <t>Miscellaneous Community Services</t>
  </si>
  <si>
    <t>Utilities</t>
  </si>
  <si>
    <t>Water</t>
  </si>
  <si>
    <t>Electricity</t>
  </si>
  <si>
    <t>Natural Gas</t>
  </si>
  <si>
    <t>Steam</t>
  </si>
  <si>
    <t>Sanitation</t>
  </si>
  <si>
    <t>Sewer</t>
  </si>
  <si>
    <t>Storm Sewer</t>
  </si>
  <si>
    <t>Refuse and Garbage</t>
  </si>
  <si>
    <t>Landfill Closures</t>
  </si>
  <si>
    <t>Drainage</t>
  </si>
  <si>
    <t>Miscellaneous Sanitation</t>
  </si>
  <si>
    <t>Employee Benefits</t>
  </si>
  <si>
    <t>Retirement – State/Local</t>
  </si>
  <si>
    <t>Retirement – Police and Fire</t>
  </si>
  <si>
    <t>Retirement – Teacher</t>
  </si>
  <si>
    <r>
      <t>LOSAP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/Miscellaneous</t>
    </r>
  </si>
  <si>
    <t>1  Length of service award program.</t>
  </si>
  <si>
    <t>Social Security</t>
  </si>
  <si>
    <t>Medical Insurance</t>
  </si>
  <si>
    <t>Disability Insurance</t>
  </si>
  <si>
    <t>Life Insurance</t>
  </si>
  <si>
    <t>Worker's Compensation</t>
  </si>
  <si>
    <t>Unemployment Insurance</t>
  </si>
  <si>
    <t>Union Benefits Program</t>
  </si>
  <si>
    <t>Unclassified Employee Benefits</t>
  </si>
  <si>
    <t>Debt Service</t>
  </si>
  <si>
    <t>Debt Principal</t>
  </si>
  <si>
    <t>Interest on Debt</t>
  </si>
  <si>
    <t>SOURCE:  New York State Office of the State Comptroller, "Financial Data for Local Governments," https://www.osc.state.ny.us/localgov/datanstat/findata/index_choice.htm (last viewed November 18, 2019).</t>
  </si>
  <si>
    <t>New York State (Excluding New York City) — Fiscal Years Ended in 2005-18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</si>
</sst>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.0"/>
    <numFmt numFmtId="171" formatCode="&quot;$&quot;#,##0.00"/>
    <numFmt numFmtId="172" formatCode="&quot;$&quot;#,##0"/>
  </numFmts>
  <fonts count="46"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33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168" fontId="2" fillId="0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readingOrder="1"/>
    </xf>
    <xf numFmtId="0" fontId="2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172" fontId="2" fillId="0" borderId="0" xfId="0" applyNumberFormat="1" applyFont="1" applyFill="1" applyAlignment="1" quotePrefix="1">
      <alignment horizontal="right"/>
    </xf>
    <xf numFmtId="172" fontId="2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 horizontal="right" wrapText="1" readingOrder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172" fontId="45" fillId="0" borderId="0" xfId="0" applyNumberFormat="1" applyFont="1" applyAlignment="1">
      <alignment/>
    </xf>
    <xf numFmtId="172" fontId="45" fillId="0" borderId="0" xfId="56" applyNumberFormat="1" applyFont="1" applyFill="1" applyBorder="1">
      <alignment/>
      <protection/>
    </xf>
    <xf numFmtId="172" fontId="45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 horizontal="right" readingOrder="1"/>
    </xf>
    <xf numFmtId="172" fontId="44" fillId="0" borderId="0" xfId="0" applyNumberFormat="1" applyFont="1" applyFill="1" applyAlignment="1">
      <alignment horizontal="right" readingOrder="1"/>
    </xf>
    <xf numFmtId="0" fontId="35" fillId="0" borderId="0" xfId="52" applyNumberForma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2.125" style="1" customWidth="1"/>
    <col min="2" max="11" width="18.625" style="1" customWidth="1"/>
    <col min="12" max="12" width="15.625" style="1" customWidth="1"/>
    <col min="13" max="14" width="14.00390625" style="1" customWidth="1"/>
    <col min="15" max="16" width="14.00390625" style="1" bestFit="1" customWidth="1"/>
    <col min="17" max="18" width="15.625" style="1" customWidth="1"/>
    <col min="19" max="19" width="14.00390625" style="1" customWidth="1"/>
    <col min="20" max="20" width="11.50390625" style="1" bestFit="1" customWidth="1"/>
    <col min="21" max="21" width="2.625" style="1" customWidth="1"/>
    <col min="22" max="22" width="11.50390625" style="1" bestFit="1" customWidth="1"/>
    <col min="23" max="23" width="2.625" style="1" customWidth="1"/>
    <col min="24" max="24" width="11.50390625" style="1" bestFit="1" customWidth="1"/>
    <col min="25" max="25" width="2.625" style="1" customWidth="1"/>
    <col min="26" max="26" width="11.50390625" style="1" bestFit="1" customWidth="1"/>
    <col min="27" max="16384" width="9.00390625" style="1" customWidth="1"/>
  </cols>
  <sheetData>
    <row r="1" spans="2:30" ht="20.25">
      <c r="B1" s="21" t="s">
        <v>2</v>
      </c>
      <c r="C1" s="21"/>
      <c r="D1" s="21"/>
      <c r="E1" s="21"/>
      <c r="F1" s="6"/>
      <c r="G1" s="6"/>
      <c r="H1" s="6"/>
      <c r="I1" s="6"/>
      <c r="J1" s="6"/>
      <c r="K1" s="6"/>
      <c r="L1" s="7"/>
      <c r="M1" s="7"/>
      <c r="N1" s="8"/>
      <c r="O1" s="8"/>
      <c r="P1" s="4"/>
      <c r="Q1" s="4"/>
      <c r="R1" s="2"/>
      <c r="S1" s="2"/>
      <c r="AA1" s="2"/>
      <c r="AB1" s="2"/>
      <c r="AC1" s="2"/>
      <c r="AD1" s="2"/>
    </row>
    <row r="2" spans="2:30" ht="20.25">
      <c r="B2" s="21" t="s">
        <v>106</v>
      </c>
      <c r="C2" s="21"/>
      <c r="D2" s="21"/>
      <c r="E2" s="21"/>
      <c r="F2" s="6"/>
      <c r="G2" s="6"/>
      <c r="H2" s="6"/>
      <c r="I2" s="6"/>
      <c r="J2" s="6"/>
      <c r="K2" s="6"/>
      <c r="L2" s="7"/>
      <c r="M2" s="7"/>
      <c r="N2" s="8"/>
      <c r="O2" s="8"/>
      <c r="P2" s="2"/>
      <c r="Q2" s="4"/>
      <c r="R2" s="2"/>
      <c r="S2" s="2"/>
      <c r="AA2" s="2"/>
      <c r="AB2" s="2"/>
      <c r="AC2" s="2"/>
      <c r="AD2" s="2"/>
    </row>
    <row r="3" spans="2:30" ht="20.25">
      <c r="B3" s="22" t="s">
        <v>1</v>
      </c>
      <c r="C3" s="22"/>
      <c r="D3" s="22"/>
      <c r="E3" s="22"/>
      <c r="F3" s="9"/>
      <c r="G3" s="9"/>
      <c r="H3" s="9"/>
      <c r="I3" s="9"/>
      <c r="J3" s="9"/>
      <c r="K3" s="9"/>
      <c r="L3" s="7"/>
      <c r="M3" s="7"/>
      <c r="N3" s="8"/>
      <c r="O3" s="8"/>
      <c r="P3" s="2"/>
      <c r="Q3" s="4"/>
      <c r="R3" s="2"/>
      <c r="S3" s="2"/>
      <c r="T3" s="3"/>
      <c r="U3" s="3"/>
      <c r="V3" s="3"/>
      <c r="W3" s="3"/>
      <c r="X3" s="3"/>
      <c r="Y3" s="3"/>
      <c r="Z3" s="3"/>
      <c r="AA3" s="2"/>
      <c r="AB3" s="2"/>
      <c r="AC3" s="2"/>
      <c r="AD3" s="2"/>
    </row>
    <row r="4" spans="1:30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2"/>
      <c r="AB4" s="2"/>
      <c r="AC4" s="2"/>
      <c r="AD4" s="2"/>
    </row>
    <row r="5" spans="1:30" ht="15.75">
      <c r="A5" s="10"/>
      <c r="B5" s="10">
        <v>2018</v>
      </c>
      <c r="C5" s="10">
        <v>2017</v>
      </c>
      <c r="D5" s="10">
        <v>2016</v>
      </c>
      <c r="E5" s="10">
        <v>2015</v>
      </c>
      <c r="F5" s="11">
        <v>2014</v>
      </c>
      <c r="G5" s="12">
        <v>2013</v>
      </c>
      <c r="H5" s="12">
        <v>2012</v>
      </c>
      <c r="I5" s="12">
        <v>2011</v>
      </c>
      <c r="J5" s="12">
        <v>2010</v>
      </c>
      <c r="K5" s="12">
        <v>2009</v>
      </c>
      <c r="L5" s="11">
        <v>2008</v>
      </c>
      <c r="M5" s="11">
        <v>2007</v>
      </c>
      <c r="N5" s="11">
        <v>2006</v>
      </c>
      <c r="O5" s="11">
        <v>2005</v>
      </c>
      <c r="AA5" s="2"/>
      <c r="AB5" s="2"/>
      <c r="AC5" s="2"/>
      <c r="AD5" s="2"/>
    </row>
    <row r="6" spans="1:30" ht="15.75">
      <c r="A6" s="13"/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3"/>
      <c r="N6" s="13"/>
      <c r="O6" s="13"/>
      <c r="AA6" s="2"/>
      <c r="AB6" s="2"/>
      <c r="AC6" s="2"/>
      <c r="AD6" s="2"/>
    </row>
    <row r="7" spans="1:30" ht="15.75">
      <c r="A7" s="7" t="s">
        <v>3</v>
      </c>
      <c r="B7" s="23">
        <f>SUM(B10:B12)</f>
        <v>5435707752.49</v>
      </c>
      <c r="C7" s="23">
        <f>SUM(C10:C12)</f>
        <v>5563768948.849999</v>
      </c>
      <c r="D7" s="23">
        <f>SUM(D10:D12)</f>
        <v>5356744068.409999</v>
      </c>
      <c r="E7" s="23">
        <f>SUM(E10:E12)</f>
        <v>5541836698.429999</v>
      </c>
      <c r="F7" s="23">
        <f>SUM(F10:F12)</f>
        <v>5331094510.74</v>
      </c>
      <c r="G7" s="23">
        <f aca="true" t="shared" si="0" ref="G7:O7">SUM(G10:G12)</f>
        <v>5209344916.13</v>
      </c>
      <c r="H7" s="23">
        <f t="shared" si="0"/>
        <v>4989342848.4</v>
      </c>
      <c r="I7" s="23">
        <f t="shared" si="0"/>
        <v>4976484644.95</v>
      </c>
      <c r="J7" s="23">
        <f t="shared" si="0"/>
        <v>4939392386.98</v>
      </c>
      <c r="K7" s="23">
        <f t="shared" si="0"/>
        <v>4847264060.6</v>
      </c>
      <c r="L7" s="23">
        <f t="shared" si="0"/>
        <v>4737602691</v>
      </c>
      <c r="M7" s="23">
        <f t="shared" si="0"/>
        <v>4542009988</v>
      </c>
      <c r="N7" s="23">
        <f t="shared" si="0"/>
        <v>4365386283</v>
      </c>
      <c r="O7" s="23">
        <f t="shared" si="0"/>
        <v>4134377358</v>
      </c>
      <c r="AA7" s="2"/>
      <c r="AB7" s="2"/>
      <c r="AC7" s="2"/>
      <c r="AD7" s="2"/>
    </row>
    <row r="8" spans="1:30" ht="15.75">
      <c r="A8" s="7"/>
      <c r="B8" s="7"/>
      <c r="C8" s="7"/>
      <c r="D8" s="7"/>
      <c r="E8" s="7"/>
      <c r="F8" s="23"/>
      <c r="G8" s="23"/>
      <c r="H8" s="23"/>
      <c r="I8" s="23"/>
      <c r="J8" s="23"/>
      <c r="K8" s="23"/>
      <c r="L8" s="23"/>
      <c r="M8" s="13"/>
      <c r="N8" s="13"/>
      <c r="O8" s="13"/>
      <c r="AA8" s="2"/>
      <c r="AB8" s="2"/>
      <c r="AC8" s="2"/>
      <c r="AD8" s="2"/>
    </row>
    <row r="9" spans="1:30" ht="15.75">
      <c r="A9" s="26" t="s">
        <v>4</v>
      </c>
      <c r="B9" s="26"/>
      <c r="C9" s="26"/>
      <c r="D9" s="26"/>
      <c r="E9" s="26"/>
      <c r="F9" s="24"/>
      <c r="G9" s="24"/>
      <c r="H9" s="24"/>
      <c r="I9" s="24"/>
      <c r="J9" s="24"/>
      <c r="K9" s="24"/>
      <c r="L9" s="24"/>
      <c r="M9" s="13"/>
      <c r="N9" s="13"/>
      <c r="O9" s="13"/>
      <c r="AA9" s="2"/>
      <c r="AB9" s="2"/>
      <c r="AC9" s="2"/>
      <c r="AD9" s="2"/>
    </row>
    <row r="10" spans="1:30" ht="15.75">
      <c r="A10" s="27" t="s">
        <v>5</v>
      </c>
      <c r="B10" s="29">
        <v>358218091.71000004</v>
      </c>
      <c r="C10" s="29">
        <v>370111463.57000005</v>
      </c>
      <c r="D10" s="29">
        <v>363435005.47</v>
      </c>
      <c r="E10" s="31">
        <v>379703356.56999993</v>
      </c>
      <c r="F10" s="29">
        <v>357143836.74</v>
      </c>
      <c r="G10" s="29">
        <v>355895273.03</v>
      </c>
      <c r="H10" s="29">
        <v>341916927.15999997</v>
      </c>
      <c r="I10" s="30">
        <v>366782955.10999995</v>
      </c>
      <c r="J10" s="31">
        <v>358382089.45</v>
      </c>
      <c r="K10" s="31">
        <v>371419320.74</v>
      </c>
      <c r="L10" s="32">
        <v>340999305</v>
      </c>
      <c r="M10" s="33">
        <v>328356881</v>
      </c>
      <c r="N10" s="32">
        <v>296759517</v>
      </c>
      <c r="O10" s="32">
        <v>284227972</v>
      </c>
      <c r="AA10" s="2"/>
      <c r="AB10" s="2"/>
      <c r="AC10" s="2"/>
      <c r="AD10" s="2"/>
    </row>
    <row r="11" spans="1:30" ht="15.75">
      <c r="A11" s="7"/>
      <c r="B11" s="7"/>
      <c r="C11" s="7"/>
      <c r="D11" s="7"/>
      <c r="E11" s="7"/>
      <c r="F11" s="23"/>
      <c r="G11" s="23"/>
      <c r="H11" s="23"/>
      <c r="I11" s="23"/>
      <c r="J11" s="23"/>
      <c r="K11" s="23"/>
      <c r="L11" s="23"/>
      <c r="M11" s="13"/>
      <c r="N11" s="13"/>
      <c r="O11" s="13"/>
      <c r="AA11" s="2"/>
      <c r="AB11" s="2"/>
      <c r="AC11" s="2"/>
      <c r="AD11" s="2"/>
    </row>
    <row r="12" spans="1:30" ht="15.75">
      <c r="A12" s="26" t="s">
        <v>0</v>
      </c>
      <c r="B12" s="23">
        <f>+B14+B22+B31+B41+B49+B60+B71+B78+B86+B93+B99+B107+B121</f>
        <v>5077489660.78</v>
      </c>
      <c r="C12" s="23">
        <f>+C14+C22+C31+C41+C49+C60+C71+C78+C86+C93+C99+C107+C121</f>
        <v>5193657485.28</v>
      </c>
      <c r="D12" s="23">
        <f>+D14+D22+D31+D41+D49+D60+D71+D78+D86+D93+D99+D107+D121</f>
        <v>4993309062.939999</v>
      </c>
      <c r="E12" s="23">
        <f>+E14+E22+E31+E41+E49+E60+E71+E78+E86+E93+E99+E107+E121</f>
        <v>5162133341.86</v>
      </c>
      <c r="F12" s="23">
        <f aca="true" t="shared" si="1" ref="F12:K12">+F14+F22+F31+F41+F49+F60+F71+F78+F86+F93+F99+F107+F121</f>
        <v>4973950674</v>
      </c>
      <c r="G12" s="23">
        <f t="shared" si="1"/>
        <v>4853449643.1</v>
      </c>
      <c r="H12" s="23">
        <f t="shared" si="1"/>
        <v>4647425921.24</v>
      </c>
      <c r="I12" s="23">
        <f t="shared" si="1"/>
        <v>4609701689.84</v>
      </c>
      <c r="J12" s="23">
        <f t="shared" si="1"/>
        <v>4581010297.53</v>
      </c>
      <c r="K12" s="23">
        <f t="shared" si="1"/>
        <v>4475844739.860001</v>
      </c>
      <c r="L12" s="23">
        <f>+L14+L22+L31+L41+L49+L60+L71+L78+L86+L93+L99+L107+L121+4</f>
        <v>4396603386</v>
      </c>
      <c r="M12" s="23">
        <f>+M14+M22+M31+M41+M49+M60+M71+M78+M86+M93+M99+M107+M121</f>
        <v>4213653107</v>
      </c>
      <c r="N12" s="23">
        <f>+N14+N22+N31+N41+N49+N60+N71+N78+N86+N93+N99+N107+N121-3</f>
        <v>4068626766</v>
      </c>
      <c r="O12" s="23">
        <f>+O14+O22+O31+O41+O49+O60+O71+O78+O86+O93+O99+O107+O121-1</f>
        <v>3850149386</v>
      </c>
      <c r="AA12" s="2"/>
      <c r="AB12" s="2"/>
      <c r="AC12" s="2"/>
      <c r="AD12" s="2"/>
    </row>
    <row r="13" spans="1:30" ht="15.75">
      <c r="A13" s="7"/>
      <c r="B13" s="7"/>
      <c r="C13" s="7"/>
      <c r="D13" s="7"/>
      <c r="E13" s="25"/>
      <c r="F13" s="25"/>
      <c r="G13" s="25"/>
      <c r="H13" s="25"/>
      <c r="I13" s="25"/>
      <c r="J13" s="25"/>
      <c r="K13" s="25"/>
      <c r="L13" s="25"/>
      <c r="M13" s="13"/>
      <c r="N13" s="13"/>
      <c r="O13" s="13"/>
      <c r="AA13" s="2"/>
      <c r="AB13" s="2"/>
      <c r="AC13" s="2"/>
      <c r="AD13" s="2"/>
    </row>
    <row r="14" spans="1:30" ht="15.75">
      <c r="A14" s="27" t="s">
        <v>6</v>
      </c>
      <c r="B14" s="25">
        <f>SUM(B15:B20)</f>
        <v>682021803.3000001</v>
      </c>
      <c r="C14" s="25">
        <f>SUM(C15:C20)</f>
        <v>731027178.3199999</v>
      </c>
      <c r="D14" s="25">
        <f>SUM(D15:D20)</f>
        <v>708159620.7400001</v>
      </c>
      <c r="E14" s="25">
        <f>SUM(E15:E20)</f>
        <v>718172287.9600002</v>
      </c>
      <c r="F14" s="25">
        <f>SUM(F15:F20)</f>
        <v>757493336.1999999</v>
      </c>
      <c r="G14" s="25">
        <f aca="true" t="shared" si="2" ref="G14:M14">SUM(G15:G20)</f>
        <v>733308279.8299999</v>
      </c>
      <c r="H14" s="25">
        <f t="shared" si="2"/>
        <v>649895173.5</v>
      </c>
      <c r="I14" s="25">
        <f t="shared" si="2"/>
        <v>639239323.0200001</v>
      </c>
      <c r="J14" s="25">
        <f t="shared" si="2"/>
        <v>664142421.7</v>
      </c>
      <c r="K14" s="25">
        <f t="shared" si="2"/>
        <v>635793235.3699999</v>
      </c>
      <c r="L14" s="25">
        <f t="shared" si="2"/>
        <v>617003358</v>
      </c>
      <c r="M14" s="25">
        <f t="shared" si="2"/>
        <v>588905372</v>
      </c>
      <c r="N14" s="25">
        <f>SUM(N15:N20)</f>
        <v>515812271</v>
      </c>
      <c r="O14" s="25">
        <f>SUM(O15:O20)</f>
        <v>522638043</v>
      </c>
      <c r="AA14" s="2"/>
      <c r="AB14" s="2"/>
      <c r="AC14" s="2"/>
      <c r="AD14" s="2"/>
    </row>
    <row r="15" spans="1:30" ht="15.75">
      <c r="A15" s="28" t="s">
        <v>7</v>
      </c>
      <c r="B15" s="29">
        <v>336460710.94</v>
      </c>
      <c r="C15" s="29">
        <v>365171260.22</v>
      </c>
      <c r="D15" s="29">
        <v>346361592.2900001</v>
      </c>
      <c r="E15" s="31">
        <v>347293754.74</v>
      </c>
      <c r="F15" s="29">
        <v>415141881.12</v>
      </c>
      <c r="G15" s="29">
        <v>382972029.48</v>
      </c>
      <c r="H15" s="29">
        <v>311356420.04999995</v>
      </c>
      <c r="I15" s="30">
        <v>323031783.92</v>
      </c>
      <c r="J15" s="31">
        <v>332611811.74</v>
      </c>
      <c r="K15" s="31">
        <v>322930159.81999993</v>
      </c>
      <c r="L15" s="32">
        <v>318641190</v>
      </c>
      <c r="M15" s="33">
        <v>323379035</v>
      </c>
      <c r="N15" s="32">
        <v>253271910</v>
      </c>
      <c r="O15" s="32">
        <v>265982360</v>
      </c>
      <c r="AA15" s="2"/>
      <c r="AB15" s="2"/>
      <c r="AC15" s="2"/>
      <c r="AD15" s="2"/>
    </row>
    <row r="16" spans="1:30" ht="15.75">
      <c r="A16" s="28" t="s">
        <v>8</v>
      </c>
      <c r="B16" s="29">
        <v>224532199.02999997</v>
      </c>
      <c r="C16" s="29">
        <v>230810008.85999995</v>
      </c>
      <c r="D16" s="29">
        <v>241591197.38</v>
      </c>
      <c r="E16" s="31">
        <v>229829297.2</v>
      </c>
      <c r="F16" s="29">
        <v>226157075.14999998</v>
      </c>
      <c r="G16" s="29">
        <v>205925235.76000002</v>
      </c>
      <c r="H16" s="29">
        <v>204456910.9</v>
      </c>
      <c r="I16" s="30">
        <v>206855475.99000007</v>
      </c>
      <c r="J16" s="31">
        <v>201022167.72999996</v>
      </c>
      <c r="K16" s="31">
        <v>203514576.04000002</v>
      </c>
      <c r="L16" s="32">
        <v>197352518</v>
      </c>
      <c r="M16" s="33">
        <v>179398461</v>
      </c>
      <c r="N16" s="32">
        <v>175706851</v>
      </c>
      <c r="O16" s="32">
        <v>171294606</v>
      </c>
      <c r="AA16" s="2"/>
      <c r="AB16" s="2"/>
      <c r="AC16" s="2"/>
      <c r="AD16" s="2"/>
    </row>
    <row r="17" spans="1:30" ht="15.75">
      <c r="A17" s="28" t="s">
        <v>9</v>
      </c>
      <c r="B17" s="29">
        <v>0</v>
      </c>
      <c r="C17" s="29">
        <v>0</v>
      </c>
      <c r="D17" s="29">
        <v>0</v>
      </c>
      <c r="E17" s="31">
        <v>0</v>
      </c>
      <c r="F17" s="29">
        <v>0</v>
      </c>
      <c r="G17" s="29">
        <v>0</v>
      </c>
      <c r="H17" s="29">
        <v>0</v>
      </c>
      <c r="I17" s="30">
        <v>0</v>
      </c>
      <c r="J17" s="31">
        <v>0</v>
      </c>
      <c r="K17" s="31">
        <v>0</v>
      </c>
      <c r="L17" s="32">
        <v>0</v>
      </c>
      <c r="M17" s="33">
        <v>0</v>
      </c>
      <c r="N17" s="32">
        <v>0</v>
      </c>
      <c r="O17" s="32">
        <v>0</v>
      </c>
      <c r="AA17" s="2"/>
      <c r="AB17" s="2"/>
      <c r="AC17" s="2"/>
      <c r="AD17" s="2"/>
    </row>
    <row r="18" spans="1:30" ht="15.75">
      <c r="A18" s="28" t="s">
        <v>10</v>
      </c>
      <c r="B18" s="29">
        <v>68019642.34</v>
      </c>
      <c r="C18" s="29">
        <v>68931520.74</v>
      </c>
      <c r="D18" s="29">
        <v>66177510.48</v>
      </c>
      <c r="E18" s="31">
        <v>66100299.33</v>
      </c>
      <c r="F18" s="29">
        <v>64648452.25</v>
      </c>
      <c r="G18" s="29">
        <v>62077774.79</v>
      </c>
      <c r="H18" s="29">
        <v>59295077.06</v>
      </c>
      <c r="I18" s="30">
        <v>59999378.61</v>
      </c>
      <c r="J18" s="31">
        <v>55378804.39</v>
      </c>
      <c r="K18" s="31">
        <v>51775121.09</v>
      </c>
      <c r="L18" s="32">
        <v>49648042</v>
      </c>
      <c r="M18" s="33">
        <v>47235838</v>
      </c>
      <c r="N18" s="32">
        <v>50348501</v>
      </c>
      <c r="O18" s="32">
        <v>50686316</v>
      </c>
      <c r="AA18" s="2"/>
      <c r="AB18" s="2"/>
      <c r="AC18" s="2"/>
      <c r="AD18" s="2"/>
    </row>
    <row r="19" spans="1:30" ht="15.75">
      <c r="A19" s="28" t="s">
        <v>11</v>
      </c>
      <c r="B19" s="29">
        <v>17665669.32</v>
      </c>
      <c r="C19" s="29">
        <v>22654189.45</v>
      </c>
      <c r="D19" s="29">
        <v>19495215.240000002</v>
      </c>
      <c r="E19" s="31">
        <v>20933124.32</v>
      </c>
      <c r="F19" s="29">
        <v>22153145.630000003</v>
      </c>
      <c r="G19" s="29">
        <v>20538618.55</v>
      </c>
      <c r="H19" s="29">
        <v>21692373.83</v>
      </c>
      <c r="I19" s="30">
        <v>19678774.05</v>
      </c>
      <c r="J19" s="31">
        <v>26828907.73</v>
      </c>
      <c r="K19" s="31">
        <v>22836885.369999997</v>
      </c>
      <c r="L19" s="32">
        <v>23225218</v>
      </c>
      <c r="M19" s="33">
        <v>16767544</v>
      </c>
      <c r="N19" s="32">
        <v>16399049</v>
      </c>
      <c r="O19" s="32">
        <v>13368599</v>
      </c>
      <c r="AA19" s="2"/>
      <c r="AB19" s="2"/>
      <c r="AC19" s="2"/>
      <c r="AD19" s="2"/>
    </row>
    <row r="20" spans="1:30" ht="15.75">
      <c r="A20" s="28" t="s">
        <v>12</v>
      </c>
      <c r="B20" s="29">
        <v>35343581.67000001</v>
      </c>
      <c r="C20" s="29">
        <v>43460199.05</v>
      </c>
      <c r="D20" s="29">
        <v>34534105.35</v>
      </c>
      <c r="E20" s="31">
        <v>54015812.370000005</v>
      </c>
      <c r="F20" s="29">
        <v>29392782.049999997</v>
      </c>
      <c r="G20" s="29">
        <v>61794621.25</v>
      </c>
      <c r="H20" s="29">
        <v>53094391.66</v>
      </c>
      <c r="I20" s="30">
        <v>29673910.450000003</v>
      </c>
      <c r="J20" s="31">
        <v>48300730.11</v>
      </c>
      <c r="K20" s="31">
        <v>34736493.05</v>
      </c>
      <c r="L20" s="32">
        <v>28136390</v>
      </c>
      <c r="M20" s="33">
        <v>22124494</v>
      </c>
      <c r="N20" s="32">
        <v>20085960</v>
      </c>
      <c r="O20" s="32">
        <v>21306162</v>
      </c>
      <c r="AA20" s="2"/>
      <c r="AB20" s="2"/>
      <c r="AC20" s="2"/>
      <c r="AD20" s="2"/>
    </row>
    <row r="21" spans="1:30" ht="15.75">
      <c r="A21" s="7"/>
      <c r="B21" s="7"/>
      <c r="C21" s="7"/>
      <c r="D21" s="7"/>
      <c r="E21" s="7"/>
      <c r="F21" s="25"/>
      <c r="G21" s="25"/>
      <c r="H21" s="25"/>
      <c r="I21" s="25"/>
      <c r="J21" s="25"/>
      <c r="K21" s="25"/>
      <c r="L21" s="25"/>
      <c r="M21" s="13"/>
      <c r="N21" s="13"/>
      <c r="O21" s="13"/>
      <c r="AA21" s="2"/>
      <c r="AB21" s="2"/>
      <c r="AC21" s="2"/>
      <c r="AD21" s="2"/>
    </row>
    <row r="22" spans="1:30" ht="15.75">
      <c r="A22" s="27" t="s">
        <v>13</v>
      </c>
      <c r="B22" s="24">
        <f>SUM(B23:B29)</f>
        <v>323556.22000000003</v>
      </c>
      <c r="C22" s="24">
        <f>SUM(C23:C29)</f>
        <v>148379.40000000002</v>
      </c>
      <c r="D22" s="24">
        <f>SUM(D23:D29)</f>
        <v>271348.39</v>
      </c>
      <c r="E22" s="24">
        <f>SUM(E23:E29)</f>
        <v>369548.04000000004</v>
      </c>
      <c r="F22" s="24">
        <f>SUM(F23:F29)</f>
        <v>301216.04000000004</v>
      </c>
      <c r="G22" s="24">
        <f aca="true" t="shared" si="3" ref="G22:O22">SUM(G23:G29)</f>
        <v>155480.78</v>
      </c>
      <c r="H22" s="24">
        <f t="shared" si="3"/>
        <v>10211339.86</v>
      </c>
      <c r="I22" s="24">
        <f t="shared" si="3"/>
        <v>235414.52</v>
      </c>
      <c r="J22" s="24">
        <f t="shared" si="3"/>
        <v>172904.2</v>
      </c>
      <c r="K22" s="24">
        <f t="shared" si="3"/>
        <v>48551.61</v>
      </c>
      <c r="L22" s="24">
        <f t="shared" si="3"/>
        <v>107882</v>
      </c>
      <c r="M22" s="24">
        <f t="shared" si="3"/>
        <v>171262</v>
      </c>
      <c r="N22" s="24">
        <f t="shared" si="3"/>
        <v>635020</v>
      </c>
      <c r="O22" s="24">
        <f t="shared" si="3"/>
        <v>133791</v>
      </c>
      <c r="AA22" s="2"/>
      <c r="AB22" s="2"/>
      <c r="AC22" s="2"/>
      <c r="AD22" s="2"/>
    </row>
    <row r="23" spans="1:30" ht="15.75">
      <c r="A23" s="28" t="s">
        <v>14</v>
      </c>
      <c r="B23" s="29">
        <v>0</v>
      </c>
      <c r="C23" s="29">
        <v>0</v>
      </c>
      <c r="D23" s="29">
        <v>0</v>
      </c>
      <c r="E23" s="31">
        <v>0</v>
      </c>
      <c r="F23" s="29">
        <v>0</v>
      </c>
      <c r="G23" s="29">
        <v>0</v>
      </c>
      <c r="H23" s="29">
        <v>0</v>
      </c>
      <c r="I23" s="30">
        <v>0</v>
      </c>
      <c r="J23" s="31">
        <v>0</v>
      </c>
      <c r="K23" s="31">
        <v>0</v>
      </c>
      <c r="L23" s="32">
        <v>0</v>
      </c>
      <c r="M23" s="33">
        <v>0</v>
      </c>
      <c r="N23" s="32">
        <v>0</v>
      </c>
      <c r="O23" s="32">
        <v>0</v>
      </c>
      <c r="AA23" s="2"/>
      <c r="AB23" s="2"/>
      <c r="AC23" s="2"/>
      <c r="AD23" s="2"/>
    </row>
    <row r="24" spans="1:30" ht="15.75">
      <c r="A24" s="28" t="s">
        <v>15</v>
      </c>
      <c r="B24" s="29">
        <v>0</v>
      </c>
      <c r="C24" s="29">
        <v>0</v>
      </c>
      <c r="D24" s="29">
        <v>0</v>
      </c>
      <c r="E24" s="31">
        <v>0</v>
      </c>
      <c r="F24" s="29">
        <v>0</v>
      </c>
      <c r="G24" s="29">
        <v>0</v>
      </c>
      <c r="H24" s="29">
        <v>0</v>
      </c>
      <c r="I24" s="30">
        <v>0</v>
      </c>
      <c r="J24" s="31">
        <v>0</v>
      </c>
      <c r="K24" s="31">
        <v>0</v>
      </c>
      <c r="L24" s="32">
        <v>0</v>
      </c>
      <c r="M24" s="33">
        <v>0</v>
      </c>
      <c r="N24" s="32">
        <v>0</v>
      </c>
      <c r="O24" s="32">
        <v>0</v>
      </c>
      <c r="AA24" s="2"/>
      <c r="AB24" s="2"/>
      <c r="AC24" s="2"/>
      <c r="AD24" s="2"/>
    </row>
    <row r="25" spans="1:30" ht="15.75">
      <c r="A25" s="28" t="s">
        <v>16</v>
      </c>
      <c r="B25" s="29">
        <v>0</v>
      </c>
      <c r="C25" s="29">
        <v>0</v>
      </c>
      <c r="D25" s="29">
        <v>0</v>
      </c>
      <c r="E25" s="31">
        <v>0</v>
      </c>
      <c r="F25" s="29">
        <v>0</v>
      </c>
      <c r="G25" s="29">
        <v>0</v>
      </c>
      <c r="H25" s="29">
        <v>0</v>
      </c>
      <c r="I25" s="30">
        <v>0</v>
      </c>
      <c r="J25" s="31">
        <v>0</v>
      </c>
      <c r="K25" s="31">
        <v>0</v>
      </c>
      <c r="L25" s="32">
        <v>0</v>
      </c>
      <c r="M25" s="33">
        <v>0</v>
      </c>
      <c r="N25" s="32">
        <v>0</v>
      </c>
      <c r="O25" s="32">
        <v>0</v>
      </c>
      <c r="AA25" s="2"/>
      <c r="AB25" s="2"/>
      <c r="AC25" s="2"/>
      <c r="AD25" s="2"/>
    </row>
    <row r="26" spans="1:30" ht="15.75">
      <c r="A26" s="28" t="s">
        <v>17</v>
      </c>
      <c r="B26" s="29">
        <v>0</v>
      </c>
      <c r="C26" s="29">
        <v>0</v>
      </c>
      <c r="D26" s="29">
        <v>0</v>
      </c>
      <c r="E26" s="31">
        <v>0</v>
      </c>
      <c r="F26" s="29">
        <v>0</v>
      </c>
      <c r="G26" s="29">
        <v>0</v>
      </c>
      <c r="H26" s="29">
        <v>0</v>
      </c>
      <c r="I26" s="30">
        <v>0</v>
      </c>
      <c r="J26" s="31">
        <v>0</v>
      </c>
      <c r="K26" s="31">
        <v>0</v>
      </c>
      <c r="L26" s="32">
        <v>0</v>
      </c>
      <c r="M26" s="33">
        <v>0</v>
      </c>
      <c r="N26" s="32">
        <v>0</v>
      </c>
      <c r="O26" s="32">
        <v>0</v>
      </c>
      <c r="AA26" s="2"/>
      <c r="AB26" s="2"/>
      <c r="AC26" s="2"/>
      <c r="AD26" s="2"/>
    </row>
    <row r="27" spans="1:30" ht="15.75">
      <c r="A27" s="28" t="s">
        <v>18</v>
      </c>
      <c r="B27" s="29">
        <v>0</v>
      </c>
      <c r="C27" s="29">
        <v>0</v>
      </c>
      <c r="D27" s="29">
        <v>0</v>
      </c>
      <c r="E27" s="31">
        <v>0</v>
      </c>
      <c r="F27" s="29">
        <v>0</v>
      </c>
      <c r="G27" s="29">
        <v>0</v>
      </c>
      <c r="H27" s="29">
        <v>0</v>
      </c>
      <c r="I27" s="30">
        <v>0</v>
      </c>
      <c r="J27" s="31">
        <v>0</v>
      </c>
      <c r="K27" s="31">
        <v>0</v>
      </c>
      <c r="L27" s="32">
        <v>0</v>
      </c>
      <c r="M27" s="33">
        <v>0</v>
      </c>
      <c r="N27" s="32">
        <v>0</v>
      </c>
      <c r="O27" s="32">
        <v>0</v>
      </c>
      <c r="AA27" s="2"/>
      <c r="AB27" s="2"/>
      <c r="AC27" s="2"/>
      <c r="AD27" s="2"/>
    </row>
    <row r="28" spans="1:30" ht="15.75">
      <c r="A28" s="28" t="s">
        <v>19</v>
      </c>
      <c r="B28" s="29">
        <v>316345.02</v>
      </c>
      <c r="C28" s="29">
        <v>143044.92</v>
      </c>
      <c r="D28" s="29">
        <v>266914.3</v>
      </c>
      <c r="E28" s="31">
        <v>361928.27</v>
      </c>
      <c r="F28" s="29">
        <v>295401.08</v>
      </c>
      <c r="G28" s="29">
        <v>150591.09</v>
      </c>
      <c r="H28" s="29">
        <v>0</v>
      </c>
      <c r="I28" s="30">
        <v>0</v>
      </c>
      <c r="J28" s="31">
        <v>0</v>
      </c>
      <c r="K28" s="31">
        <v>0</v>
      </c>
      <c r="L28" s="32">
        <v>0</v>
      </c>
      <c r="M28" s="33">
        <v>0</v>
      </c>
      <c r="N28" s="32">
        <v>0</v>
      </c>
      <c r="O28" s="32">
        <v>0</v>
      </c>
      <c r="AA28" s="2"/>
      <c r="AB28" s="2"/>
      <c r="AC28" s="2"/>
      <c r="AD28" s="2"/>
    </row>
    <row r="29" spans="1:30" ht="15.75">
      <c r="A29" s="28" t="s">
        <v>20</v>
      </c>
      <c r="B29" s="29">
        <v>7211.2</v>
      </c>
      <c r="C29" s="29">
        <v>5334.48</v>
      </c>
      <c r="D29" s="29">
        <v>4434.09</v>
      </c>
      <c r="E29" s="31">
        <v>7619.77</v>
      </c>
      <c r="F29" s="29">
        <v>5814.96</v>
      </c>
      <c r="G29" s="29">
        <v>4889.6900000000005</v>
      </c>
      <c r="H29" s="29">
        <v>10211339.86</v>
      </c>
      <c r="I29" s="30">
        <v>235414.52</v>
      </c>
      <c r="J29" s="31">
        <v>172904.2</v>
      </c>
      <c r="K29" s="31">
        <v>48551.61</v>
      </c>
      <c r="L29" s="32">
        <v>107882</v>
      </c>
      <c r="M29" s="33">
        <v>171262</v>
      </c>
      <c r="N29" s="32">
        <v>635020</v>
      </c>
      <c r="O29" s="32">
        <v>133791</v>
      </c>
      <c r="AA29" s="2"/>
      <c r="AB29" s="2"/>
      <c r="AC29" s="2"/>
      <c r="AD29" s="2"/>
    </row>
    <row r="30" spans="1:30" ht="15.75">
      <c r="A30" s="7"/>
      <c r="B30" s="7"/>
      <c r="C30" s="7"/>
      <c r="D30" s="7"/>
      <c r="E30" s="7"/>
      <c r="F30" s="25"/>
      <c r="G30" s="25"/>
      <c r="H30" s="25"/>
      <c r="I30" s="25"/>
      <c r="J30" s="25"/>
      <c r="K30" s="25"/>
      <c r="L30" s="25"/>
      <c r="M30" s="13"/>
      <c r="N30" s="13"/>
      <c r="O30" s="13"/>
      <c r="AA30" s="2"/>
      <c r="AB30" s="2"/>
      <c r="AC30" s="2"/>
      <c r="AD30" s="2"/>
    </row>
    <row r="31" spans="1:30" ht="15.75">
      <c r="A31" s="27" t="s">
        <v>21</v>
      </c>
      <c r="B31" s="25">
        <f>SUM(B32:B39)</f>
        <v>1299390851.2299998</v>
      </c>
      <c r="C31" s="25">
        <f>SUM(C32:C39)</f>
        <v>1301630612.4899998</v>
      </c>
      <c r="D31" s="25">
        <f>SUM(D32:D39)</f>
        <v>1260950346.9599996</v>
      </c>
      <c r="E31" s="25">
        <f>SUM(E32:E39)</f>
        <v>1266475514.5</v>
      </c>
      <c r="F31" s="25">
        <f>SUM(F32:F39)</f>
        <v>1234765193.38</v>
      </c>
      <c r="G31" s="25">
        <f aca="true" t="shared" si="4" ref="G31:O31">SUM(G32:G39)</f>
        <v>1208760693.3799999</v>
      </c>
      <c r="H31" s="25">
        <f t="shared" si="4"/>
        <v>1197049699.3699996</v>
      </c>
      <c r="I31" s="25">
        <f t="shared" si="4"/>
        <v>1184399808.8700001</v>
      </c>
      <c r="J31" s="25">
        <f t="shared" si="4"/>
        <v>1192063181.8799999</v>
      </c>
      <c r="K31" s="25">
        <f t="shared" si="4"/>
        <v>1191149563.3200002</v>
      </c>
      <c r="L31" s="25">
        <f t="shared" si="4"/>
        <v>1195123088</v>
      </c>
      <c r="M31" s="25">
        <f t="shared" si="4"/>
        <v>1138717296</v>
      </c>
      <c r="N31" s="25">
        <f t="shared" si="4"/>
        <v>1072255168</v>
      </c>
      <c r="O31" s="25">
        <f t="shared" si="4"/>
        <v>1005318145</v>
      </c>
      <c r="AA31" s="2"/>
      <c r="AB31" s="2"/>
      <c r="AC31" s="2"/>
      <c r="AD31" s="2"/>
    </row>
    <row r="32" spans="1:30" ht="15.75">
      <c r="A32" s="28" t="s">
        <v>22</v>
      </c>
      <c r="B32" s="29">
        <v>22711227.56</v>
      </c>
      <c r="C32" s="29">
        <v>22110761.45</v>
      </c>
      <c r="D32" s="29">
        <v>23746814.650000002</v>
      </c>
      <c r="E32" s="31">
        <v>24332838.69</v>
      </c>
      <c r="F32" s="29">
        <v>23055964.049999997</v>
      </c>
      <c r="G32" s="29">
        <v>22462616.369999997</v>
      </c>
      <c r="H32" s="29">
        <v>22616137.130000003</v>
      </c>
      <c r="I32" s="30">
        <v>20634894.34</v>
      </c>
      <c r="J32" s="31">
        <v>21882810.689999998</v>
      </c>
      <c r="K32" s="31">
        <v>34641802.75</v>
      </c>
      <c r="L32" s="32">
        <v>51078827</v>
      </c>
      <c r="M32" s="33">
        <v>26719608</v>
      </c>
      <c r="N32" s="32">
        <v>20728743</v>
      </c>
      <c r="O32" s="32">
        <v>18014269</v>
      </c>
      <c r="AA32" s="2"/>
      <c r="AB32" s="2"/>
      <c r="AC32" s="2"/>
      <c r="AD32" s="2"/>
    </row>
    <row r="33" spans="1:30" ht="15.75">
      <c r="A33" s="28" t="s">
        <v>23</v>
      </c>
      <c r="B33" s="29">
        <v>728836531.9699999</v>
      </c>
      <c r="C33" s="29">
        <v>726335046.1899999</v>
      </c>
      <c r="D33" s="29">
        <v>710623392.7299999</v>
      </c>
      <c r="E33" s="31">
        <v>719127732.0799999</v>
      </c>
      <c r="F33" s="29">
        <v>694059633.4399999</v>
      </c>
      <c r="G33" s="29">
        <v>675945671.59</v>
      </c>
      <c r="H33" s="29">
        <v>672083801.11</v>
      </c>
      <c r="I33" s="30">
        <v>663692476.7</v>
      </c>
      <c r="J33" s="31">
        <v>658753585.73</v>
      </c>
      <c r="K33" s="31">
        <v>662163969.4200001</v>
      </c>
      <c r="L33" s="32">
        <v>654707108</v>
      </c>
      <c r="M33" s="33">
        <v>615451052</v>
      </c>
      <c r="N33" s="32">
        <v>588675180</v>
      </c>
      <c r="O33" s="32">
        <v>561769343</v>
      </c>
      <c r="AA33" s="2"/>
      <c r="AB33" s="2"/>
      <c r="AC33" s="2"/>
      <c r="AD33" s="2"/>
    </row>
    <row r="34" spans="1:30" ht="15.75">
      <c r="A34" s="28" t="s">
        <v>24</v>
      </c>
      <c r="B34" s="29">
        <v>481110588.15</v>
      </c>
      <c r="C34" s="29">
        <v>492600714.33</v>
      </c>
      <c r="D34" s="29">
        <v>465660870.34999996</v>
      </c>
      <c r="E34" s="31">
        <v>466992101.78</v>
      </c>
      <c r="F34" s="29">
        <v>462642777.68</v>
      </c>
      <c r="G34" s="29">
        <v>451020470.1</v>
      </c>
      <c r="H34" s="29">
        <v>445139748.91999996</v>
      </c>
      <c r="I34" s="30">
        <v>440794844.56000006</v>
      </c>
      <c r="J34" s="31">
        <v>446494325.42999995</v>
      </c>
      <c r="K34" s="31">
        <v>431180788.73</v>
      </c>
      <c r="L34" s="32">
        <v>430128232</v>
      </c>
      <c r="M34" s="33">
        <v>416807965</v>
      </c>
      <c r="N34" s="32">
        <v>411218747</v>
      </c>
      <c r="O34" s="32">
        <v>383387658</v>
      </c>
      <c r="AA34" s="2"/>
      <c r="AB34" s="2"/>
      <c r="AC34" s="2"/>
      <c r="AD34" s="2"/>
    </row>
    <row r="35" spans="1:30" ht="15.75">
      <c r="A35" s="28" t="s">
        <v>25</v>
      </c>
      <c r="B35" s="29">
        <v>11947634.32</v>
      </c>
      <c r="C35" s="29">
        <v>3789606.25</v>
      </c>
      <c r="D35" s="29">
        <v>4118535.12</v>
      </c>
      <c r="E35" s="31">
        <v>4475836.53</v>
      </c>
      <c r="F35" s="29">
        <v>3643595.25</v>
      </c>
      <c r="G35" s="29">
        <v>4257370.37</v>
      </c>
      <c r="H35" s="29">
        <v>3751773.1</v>
      </c>
      <c r="I35" s="30">
        <v>2712533.71</v>
      </c>
      <c r="J35" s="31">
        <v>3362767.2800000003</v>
      </c>
      <c r="K35" s="31">
        <v>3986842.9299999997</v>
      </c>
      <c r="L35" s="32">
        <v>3276412</v>
      </c>
      <c r="M35" s="33">
        <v>2666194</v>
      </c>
      <c r="N35" s="32">
        <v>4529400</v>
      </c>
      <c r="O35" s="32">
        <v>2174054</v>
      </c>
      <c r="AA35" s="2"/>
      <c r="AB35" s="2"/>
      <c r="AC35" s="2"/>
      <c r="AD35" s="2"/>
    </row>
    <row r="36" spans="1:30" ht="15.75">
      <c r="A36" s="28" t="s">
        <v>26</v>
      </c>
      <c r="B36" s="29">
        <v>319680.38</v>
      </c>
      <c r="C36" s="29">
        <v>409750.62</v>
      </c>
      <c r="D36" s="29">
        <v>390102.12</v>
      </c>
      <c r="E36" s="31">
        <v>744965.56</v>
      </c>
      <c r="F36" s="29">
        <v>600231.9299999999</v>
      </c>
      <c r="G36" s="29">
        <v>596160.24</v>
      </c>
      <c r="H36" s="29">
        <v>613130.56</v>
      </c>
      <c r="I36" s="30">
        <v>964416.4299999999</v>
      </c>
      <c r="J36" s="31">
        <v>1028322.63</v>
      </c>
      <c r="K36" s="31">
        <v>974101.52</v>
      </c>
      <c r="L36" s="32">
        <v>950495</v>
      </c>
      <c r="M36" s="33">
        <v>879799</v>
      </c>
      <c r="N36" s="32">
        <v>1526719</v>
      </c>
      <c r="O36" s="32">
        <v>1123371</v>
      </c>
      <c r="AA36" s="2"/>
      <c r="AB36" s="2"/>
      <c r="AC36" s="2"/>
      <c r="AD36" s="2"/>
    </row>
    <row r="37" spans="1:30" ht="15.75">
      <c r="A37" s="28" t="s">
        <v>27</v>
      </c>
      <c r="B37" s="29">
        <v>1306545</v>
      </c>
      <c r="C37" s="29">
        <v>1026815</v>
      </c>
      <c r="D37" s="29">
        <v>27813</v>
      </c>
      <c r="E37" s="31">
        <v>1250807.3</v>
      </c>
      <c r="F37" s="29">
        <v>544352.4</v>
      </c>
      <c r="G37" s="29">
        <v>234391.97</v>
      </c>
      <c r="H37" s="29">
        <v>998405.27</v>
      </c>
      <c r="I37" s="30">
        <v>888095.26</v>
      </c>
      <c r="J37" s="31">
        <v>626953.09</v>
      </c>
      <c r="K37" s="31">
        <v>1032087</v>
      </c>
      <c r="L37" s="32">
        <v>816736</v>
      </c>
      <c r="M37" s="33">
        <v>3027497</v>
      </c>
      <c r="N37" s="32">
        <v>4248424</v>
      </c>
      <c r="O37" s="32">
        <v>220468</v>
      </c>
      <c r="AA37" s="2"/>
      <c r="AB37" s="2"/>
      <c r="AC37" s="2"/>
      <c r="AD37" s="2"/>
    </row>
    <row r="38" spans="1:30" ht="15.75">
      <c r="A38" s="28" t="s">
        <v>28</v>
      </c>
      <c r="B38" s="29">
        <v>210866.55</v>
      </c>
      <c r="C38" s="29">
        <v>214923.62</v>
      </c>
      <c r="D38" s="29">
        <v>219832.43</v>
      </c>
      <c r="E38" s="31">
        <v>297092.88</v>
      </c>
      <c r="F38" s="29">
        <v>246315.98</v>
      </c>
      <c r="G38" s="29">
        <v>209361.35</v>
      </c>
      <c r="H38" s="29">
        <v>150934.06</v>
      </c>
      <c r="I38" s="30">
        <v>134193.11</v>
      </c>
      <c r="J38" s="31">
        <v>187923.68</v>
      </c>
      <c r="K38" s="31">
        <v>210965.43</v>
      </c>
      <c r="L38" s="32">
        <v>373694</v>
      </c>
      <c r="M38" s="33">
        <v>230922</v>
      </c>
      <c r="N38" s="32">
        <v>298750</v>
      </c>
      <c r="O38" s="32">
        <v>464652</v>
      </c>
      <c r="AA38" s="2"/>
      <c r="AB38" s="2"/>
      <c r="AC38" s="2"/>
      <c r="AD38" s="2"/>
    </row>
    <row r="39" spans="1:30" ht="15.75">
      <c r="A39" s="28" t="s">
        <v>29</v>
      </c>
      <c r="B39" s="29">
        <v>52947777.3</v>
      </c>
      <c r="C39" s="29">
        <v>55142995.03000001</v>
      </c>
      <c r="D39" s="29">
        <v>56162986.559999995</v>
      </c>
      <c r="E39" s="31">
        <v>49254139.68</v>
      </c>
      <c r="F39" s="29">
        <v>49972322.65</v>
      </c>
      <c r="G39" s="29">
        <v>54034651.38999999</v>
      </c>
      <c r="H39" s="29">
        <v>51695769.220000006</v>
      </c>
      <c r="I39" s="30">
        <v>54578354.76</v>
      </c>
      <c r="J39" s="31">
        <v>59726493.35000001</v>
      </c>
      <c r="K39" s="31">
        <v>56959005.54000001</v>
      </c>
      <c r="L39" s="32">
        <v>53791584</v>
      </c>
      <c r="M39" s="33">
        <v>72934259</v>
      </c>
      <c r="N39" s="32">
        <v>41029205</v>
      </c>
      <c r="O39" s="32">
        <v>38164330</v>
      </c>
      <c r="AA39" s="2"/>
      <c r="AB39" s="2"/>
      <c r="AC39" s="2"/>
      <c r="AD39" s="2"/>
    </row>
    <row r="40" spans="1:30" ht="15.75">
      <c r="A40" s="7"/>
      <c r="B40" s="7"/>
      <c r="C40" s="7"/>
      <c r="D40" s="7"/>
      <c r="E40" s="7"/>
      <c r="F40" s="25"/>
      <c r="G40" s="25"/>
      <c r="H40" s="25"/>
      <c r="I40" s="25"/>
      <c r="J40" s="25"/>
      <c r="K40" s="25"/>
      <c r="L40" s="25"/>
      <c r="M40" s="13"/>
      <c r="N40" s="13"/>
      <c r="O40" s="13"/>
      <c r="AA40" s="2"/>
      <c r="AB40" s="2"/>
      <c r="AC40" s="2"/>
      <c r="AD40" s="2"/>
    </row>
    <row r="41" spans="1:30" ht="15.75">
      <c r="A41" s="27" t="s">
        <v>30</v>
      </c>
      <c r="B41" s="25">
        <f>SUM(B42:B47)</f>
        <v>1500828.3599999999</v>
      </c>
      <c r="C41" s="25">
        <f>SUM(C42:C47)</f>
        <v>736073.17</v>
      </c>
      <c r="D41" s="25">
        <f>SUM(D42:D47)</f>
        <v>757430.25</v>
      </c>
      <c r="E41" s="25">
        <f>SUM(E42:E47)</f>
        <v>1086562.38</v>
      </c>
      <c r="F41" s="25">
        <f>SUM(F42:F47)</f>
        <v>1102344.3099999998</v>
      </c>
      <c r="G41" s="25">
        <f aca="true" t="shared" si="5" ref="G41:O41">SUM(G42:G47)</f>
        <v>1067723.41</v>
      </c>
      <c r="H41" s="25">
        <f t="shared" si="5"/>
        <v>1271287.03</v>
      </c>
      <c r="I41" s="25">
        <f t="shared" si="5"/>
        <v>2274237.4</v>
      </c>
      <c r="J41" s="25">
        <f t="shared" si="5"/>
        <v>3147557.64</v>
      </c>
      <c r="K41" s="25">
        <f t="shared" si="5"/>
        <v>4072752.5100000002</v>
      </c>
      <c r="L41" s="25">
        <f t="shared" si="5"/>
        <v>4783849</v>
      </c>
      <c r="M41" s="25">
        <f t="shared" si="5"/>
        <v>4133374</v>
      </c>
      <c r="N41" s="25">
        <f t="shared" si="5"/>
        <v>3131873</v>
      </c>
      <c r="O41" s="25">
        <f t="shared" si="5"/>
        <v>3490268</v>
      </c>
      <c r="AA41" s="2"/>
      <c r="AB41" s="2"/>
      <c r="AC41" s="2"/>
      <c r="AD41" s="2"/>
    </row>
    <row r="42" spans="1:30" ht="15.75">
      <c r="A42" s="28" t="s">
        <v>31</v>
      </c>
      <c r="B42" s="29">
        <v>560451.1</v>
      </c>
      <c r="C42" s="29">
        <v>499115.96</v>
      </c>
      <c r="D42" s="29">
        <v>538107.45</v>
      </c>
      <c r="E42" s="31">
        <v>528105.48</v>
      </c>
      <c r="F42" s="29">
        <v>533856.81</v>
      </c>
      <c r="G42" s="29">
        <v>536343.88</v>
      </c>
      <c r="H42" s="29">
        <v>644920.49</v>
      </c>
      <c r="I42" s="30">
        <v>631806.99</v>
      </c>
      <c r="J42" s="31">
        <v>633890.75</v>
      </c>
      <c r="K42" s="31">
        <v>611613.73</v>
      </c>
      <c r="L42" s="32">
        <v>899662</v>
      </c>
      <c r="M42" s="33">
        <v>598723</v>
      </c>
      <c r="N42" s="32">
        <v>598479</v>
      </c>
      <c r="O42" s="32">
        <v>816439</v>
      </c>
      <c r="AA42" s="2"/>
      <c r="AB42" s="2"/>
      <c r="AC42" s="2"/>
      <c r="AD42" s="2"/>
    </row>
    <row r="43" spans="1:30" ht="15.75">
      <c r="A43" s="28" t="s">
        <v>32</v>
      </c>
      <c r="B43" s="29">
        <v>250</v>
      </c>
      <c r="C43" s="29">
        <v>5597</v>
      </c>
      <c r="D43" s="29">
        <v>1495</v>
      </c>
      <c r="E43" s="31">
        <v>348423.77</v>
      </c>
      <c r="F43" s="29">
        <v>311808.42</v>
      </c>
      <c r="G43" s="29">
        <v>330330.05</v>
      </c>
      <c r="H43" s="29">
        <v>391834.08</v>
      </c>
      <c r="I43" s="30">
        <v>1391876.67</v>
      </c>
      <c r="J43" s="31">
        <v>1493177.27</v>
      </c>
      <c r="K43" s="31">
        <v>1477453.34</v>
      </c>
      <c r="L43" s="32">
        <v>1370078</v>
      </c>
      <c r="M43" s="33">
        <v>1249850</v>
      </c>
      <c r="N43" s="32">
        <v>1172435</v>
      </c>
      <c r="O43" s="32">
        <v>1280948</v>
      </c>
      <c r="AA43" s="2"/>
      <c r="AB43" s="2"/>
      <c r="AC43" s="2"/>
      <c r="AD43" s="2"/>
    </row>
    <row r="44" spans="1:30" ht="15.75">
      <c r="A44" s="28" t="s">
        <v>33</v>
      </c>
      <c r="B44" s="29">
        <v>205601</v>
      </c>
      <c r="C44" s="29">
        <v>202282</v>
      </c>
      <c r="D44" s="29">
        <v>183060</v>
      </c>
      <c r="E44" s="31">
        <v>162264</v>
      </c>
      <c r="F44" s="29">
        <v>188975</v>
      </c>
      <c r="G44" s="29">
        <v>168031</v>
      </c>
      <c r="H44" s="29">
        <v>169730</v>
      </c>
      <c r="I44" s="30">
        <v>184478</v>
      </c>
      <c r="J44" s="31">
        <v>181857</v>
      </c>
      <c r="K44" s="31">
        <v>179058</v>
      </c>
      <c r="L44" s="32">
        <v>171457</v>
      </c>
      <c r="M44" s="33">
        <v>163840</v>
      </c>
      <c r="N44" s="32">
        <v>162908</v>
      </c>
      <c r="O44" s="32">
        <v>142260</v>
      </c>
      <c r="AA44" s="2"/>
      <c r="AB44" s="2"/>
      <c r="AC44" s="2"/>
      <c r="AD44" s="2"/>
    </row>
    <row r="45" spans="1:30" ht="15.75">
      <c r="A45" s="28" t="s">
        <v>34</v>
      </c>
      <c r="B45" s="29">
        <v>83091.91</v>
      </c>
      <c r="C45" s="29">
        <v>16701.93</v>
      </c>
      <c r="D45" s="29">
        <v>28658.8</v>
      </c>
      <c r="E45" s="31">
        <v>40130.45</v>
      </c>
      <c r="F45" s="29">
        <v>61316.939999999995</v>
      </c>
      <c r="G45" s="29">
        <v>26808</v>
      </c>
      <c r="H45" s="29">
        <v>58640.3</v>
      </c>
      <c r="I45" s="30">
        <v>39645.229999999996</v>
      </c>
      <c r="J45" s="31">
        <v>29735</v>
      </c>
      <c r="K45" s="31">
        <v>57093</v>
      </c>
      <c r="L45" s="32">
        <v>78424</v>
      </c>
      <c r="M45" s="33">
        <v>63391</v>
      </c>
      <c r="N45" s="32">
        <v>47144</v>
      </c>
      <c r="O45" s="32">
        <v>64591</v>
      </c>
      <c r="AA45" s="2"/>
      <c r="AB45" s="2"/>
      <c r="AC45" s="2"/>
      <c r="AD45" s="2"/>
    </row>
    <row r="46" spans="1:30" ht="15.75">
      <c r="A46" s="28" t="s">
        <v>35</v>
      </c>
      <c r="B46" s="29">
        <v>0</v>
      </c>
      <c r="C46" s="29">
        <v>0</v>
      </c>
      <c r="D46" s="29">
        <v>0</v>
      </c>
      <c r="E46" s="31">
        <v>0</v>
      </c>
      <c r="F46" s="29">
        <v>0</v>
      </c>
      <c r="G46" s="29">
        <v>0</v>
      </c>
      <c r="H46" s="29">
        <v>0</v>
      </c>
      <c r="I46" s="30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O46" s="32">
        <v>0</v>
      </c>
      <c r="AA46" s="2"/>
      <c r="AB46" s="2"/>
      <c r="AC46" s="2"/>
      <c r="AD46" s="2"/>
    </row>
    <row r="47" spans="1:30" ht="15.75">
      <c r="A47" s="28" t="s">
        <v>36</v>
      </c>
      <c r="B47" s="29">
        <v>651434.35</v>
      </c>
      <c r="C47" s="29">
        <v>12376.279999999999</v>
      </c>
      <c r="D47" s="29">
        <v>6109</v>
      </c>
      <c r="E47" s="31">
        <v>7638.68</v>
      </c>
      <c r="F47" s="29">
        <v>6387.14</v>
      </c>
      <c r="G47" s="29">
        <v>6210.48</v>
      </c>
      <c r="H47" s="29">
        <v>6162.16</v>
      </c>
      <c r="I47" s="30">
        <v>26430.51</v>
      </c>
      <c r="J47" s="31">
        <v>808897.62</v>
      </c>
      <c r="K47" s="31">
        <v>1747534.44</v>
      </c>
      <c r="L47" s="32">
        <v>2264228</v>
      </c>
      <c r="M47" s="33">
        <v>2057570</v>
      </c>
      <c r="N47" s="32">
        <v>1150907</v>
      </c>
      <c r="O47" s="32">
        <v>1186030</v>
      </c>
      <c r="AA47" s="2"/>
      <c r="AB47" s="2"/>
      <c r="AC47" s="2"/>
      <c r="AD47" s="2"/>
    </row>
    <row r="48" spans="1:30" ht="15.75">
      <c r="A48" s="7"/>
      <c r="B48" s="7"/>
      <c r="C48" s="7"/>
      <c r="D48" s="7"/>
      <c r="E48" s="7"/>
      <c r="F48" s="25"/>
      <c r="G48" s="25"/>
      <c r="H48" s="25"/>
      <c r="I48" s="25"/>
      <c r="J48" s="25"/>
      <c r="K48" s="25"/>
      <c r="L48" s="25"/>
      <c r="M48" s="13"/>
      <c r="N48" s="13"/>
      <c r="O48" s="13"/>
      <c r="AA48" s="2"/>
      <c r="AB48" s="2"/>
      <c r="AC48" s="2"/>
      <c r="AD48" s="2"/>
    </row>
    <row r="49" spans="1:30" ht="15.75">
      <c r="A49" s="27" t="s">
        <v>37</v>
      </c>
      <c r="B49" s="25">
        <f>SUM(B50:B58)</f>
        <v>406144705.52000004</v>
      </c>
      <c r="C49" s="25">
        <f>SUM(C50:C58)</f>
        <v>447376126.86</v>
      </c>
      <c r="D49" s="25">
        <f>SUM(D50:D58)</f>
        <v>424293058.68</v>
      </c>
      <c r="E49" s="25">
        <f>SUM(E50:E58)</f>
        <v>494448595.24</v>
      </c>
      <c r="F49" s="25">
        <f>SUM(F50:F58)</f>
        <v>426279786.76</v>
      </c>
      <c r="G49" s="25">
        <f aca="true" t="shared" si="6" ref="G49:O49">SUM(G50:G58)</f>
        <v>409721742.45</v>
      </c>
      <c r="H49" s="25">
        <f t="shared" si="6"/>
        <v>407003094.43</v>
      </c>
      <c r="I49" s="25">
        <f t="shared" si="6"/>
        <v>413299772.44</v>
      </c>
      <c r="J49" s="25">
        <f t="shared" si="6"/>
        <v>410599978.35</v>
      </c>
      <c r="K49" s="25">
        <f t="shared" si="6"/>
        <v>426515664.2800001</v>
      </c>
      <c r="L49" s="25">
        <f t="shared" si="6"/>
        <v>428055646</v>
      </c>
      <c r="M49" s="25">
        <f t="shared" si="6"/>
        <v>412166827</v>
      </c>
      <c r="N49" s="25">
        <f t="shared" si="6"/>
        <v>397679091</v>
      </c>
      <c r="O49" s="25">
        <f t="shared" si="6"/>
        <v>370629338</v>
      </c>
      <c r="AA49" s="2"/>
      <c r="AB49" s="2"/>
      <c r="AC49" s="2"/>
      <c r="AD49" s="2"/>
    </row>
    <row r="50" spans="1:30" ht="15.75">
      <c r="A50" s="28" t="s">
        <v>38</v>
      </c>
      <c r="B50" s="29">
        <v>266221685.25000003</v>
      </c>
      <c r="C50" s="29">
        <v>297545888.97999996</v>
      </c>
      <c r="D50" s="29">
        <v>282295350.62</v>
      </c>
      <c r="E50" s="31">
        <v>309740927.07</v>
      </c>
      <c r="F50" s="29">
        <v>258988745.21999997</v>
      </c>
      <c r="G50" s="29">
        <v>260881729.16</v>
      </c>
      <c r="H50" s="29">
        <v>239015611.62</v>
      </c>
      <c r="I50" s="30">
        <v>256993272.59000003</v>
      </c>
      <c r="J50" s="31">
        <v>259297042.07000002</v>
      </c>
      <c r="K50" s="31">
        <v>271465063.52000004</v>
      </c>
      <c r="L50" s="32">
        <v>275680571</v>
      </c>
      <c r="M50" s="33">
        <v>261323902</v>
      </c>
      <c r="N50" s="32">
        <v>249839129</v>
      </c>
      <c r="O50" s="32">
        <v>232762872</v>
      </c>
      <c r="AA50" s="2"/>
      <c r="AB50" s="2"/>
      <c r="AC50" s="2"/>
      <c r="AD50" s="2"/>
    </row>
    <row r="51" spans="1:30" ht="15.75">
      <c r="A51" s="28" t="s">
        <v>39</v>
      </c>
      <c r="B51" s="29">
        <v>0</v>
      </c>
      <c r="C51" s="29">
        <v>0</v>
      </c>
      <c r="D51" s="29">
        <v>0</v>
      </c>
      <c r="E51" s="31">
        <v>0</v>
      </c>
      <c r="F51" s="29">
        <v>0</v>
      </c>
      <c r="G51" s="29">
        <v>0</v>
      </c>
      <c r="H51" s="29">
        <v>0</v>
      </c>
      <c r="I51" s="30">
        <v>0</v>
      </c>
      <c r="J51" s="31">
        <v>0</v>
      </c>
      <c r="K51" s="31">
        <v>0</v>
      </c>
      <c r="L51" s="32">
        <v>0</v>
      </c>
      <c r="M51" s="33">
        <v>0</v>
      </c>
      <c r="N51" s="32">
        <v>0</v>
      </c>
      <c r="O51" s="32">
        <v>0</v>
      </c>
      <c r="AA51" s="2"/>
      <c r="AB51" s="2"/>
      <c r="AC51" s="2"/>
      <c r="AD51" s="2"/>
    </row>
    <row r="52" spans="1:30" ht="15.75">
      <c r="A52" s="28" t="s">
        <v>40</v>
      </c>
      <c r="B52" s="29">
        <v>8954864.86</v>
      </c>
      <c r="C52" s="29">
        <v>10209699.930000002</v>
      </c>
      <c r="D52" s="29">
        <v>12348269.200000001</v>
      </c>
      <c r="E52" s="31">
        <v>12614653.86</v>
      </c>
      <c r="F52" s="29">
        <v>14680464.580000002</v>
      </c>
      <c r="G52" s="29">
        <v>11591086.290000001</v>
      </c>
      <c r="H52" s="29">
        <v>14958076.09</v>
      </c>
      <c r="I52" s="30">
        <v>13256545.280000001</v>
      </c>
      <c r="J52" s="31">
        <v>10162855.609999998</v>
      </c>
      <c r="K52" s="31">
        <v>12207501.709999999</v>
      </c>
      <c r="L52" s="32">
        <v>12742470</v>
      </c>
      <c r="M52" s="33">
        <v>9691172</v>
      </c>
      <c r="N52" s="32">
        <v>9283430</v>
      </c>
      <c r="O52" s="32">
        <v>9265162</v>
      </c>
      <c r="AA52" s="2"/>
      <c r="AB52" s="2"/>
      <c r="AC52" s="2"/>
      <c r="AD52" s="2"/>
    </row>
    <row r="53" spans="1:30" ht="15.75">
      <c r="A53" s="28" t="s">
        <v>41</v>
      </c>
      <c r="B53" s="29">
        <v>7464556.11</v>
      </c>
      <c r="C53" s="29">
        <v>6796308.54</v>
      </c>
      <c r="D53" s="29">
        <v>5837099.3</v>
      </c>
      <c r="E53" s="31">
        <v>21615762.05</v>
      </c>
      <c r="F53" s="29">
        <v>14716152.73</v>
      </c>
      <c r="G53" s="29">
        <v>15896888.44</v>
      </c>
      <c r="H53" s="29">
        <v>19349679.01</v>
      </c>
      <c r="I53" s="30">
        <v>23956504</v>
      </c>
      <c r="J53" s="31">
        <v>20884009</v>
      </c>
      <c r="K53" s="31">
        <v>21988534</v>
      </c>
      <c r="L53" s="32">
        <v>20603062</v>
      </c>
      <c r="M53" s="33">
        <v>17672563</v>
      </c>
      <c r="N53" s="32">
        <v>18344313</v>
      </c>
      <c r="O53" s="32">
        <v>18775921</v>
      </c>
      <c r="AA53" s="2"/>
      <c r="AB53" s="2"/>
      <c r="AC53" s="2"/>
      <c r="AD53" s="2"/>
    </row>
    <row r="54" spans="1:30" ht="15.75">
      <c r="A54" s="28" t="s">
        <v>42</v>
      </c>
      <c r="B54" s="29">
        <v>1200244</v>
      </c>
      <c r="C54" s="29">
        <v>1049886</v>
      </c>
      <c r="D54" s="29">
        <v>1063855</v>
      </c>
      <c r="E54" s="31">
        <v>1026792</v>
      </c>
      <c r="F54" s="29">
        <v>915652</v>
      </c>
      <c r="G54" s="29">
        <v>779586</v>
      </c>
      <c r="H54" s="29">
        <v>666471</v>
      </c>
      <c r="I54" s="30">
        <v>685505</v>
      </c>
      <c r="J54" s="31">
        <v>669255</v>
      </c>
      <c r="K54" s="31">
        <v>624781</v>
      </c>
      <c r="L54" s="32">
        <v>666922</v>
      </c>
      <c r="M54" s="33">
        <v>586558</v>
      </c>
      <c r="N54" s="32">
        <v>610186</v>
      </c>
      <c r="O54" s="32">
        <v>559907</v>
      </c>
      <c r="AA54" s="2"/>
      <c r="AB54" s="2"/>
      <c r="AC54" s="2"/>
      <c r="AD54" s="2"/>
    </row>
    <row r="55" spans="1:30" ht="15.75">
      <c r="A55" s="28" t="s">
        <v>43</v>
      </c>
      <c r="B55" s="29">
        <v>100255</v>
      </c>
      <c r="C55" s="29">
        <v>76776</v>
      </c>
      <c r="D55" s="29">
        <v>75715</v>
      </c>
      <c r="E55" s="31">
        <v>61307</v>
      </c>
      <c r="F55" s="29">
        <v>42936</v>
      </c>
      <c r="G55" s="29">
        <v>23799</v>
      </c>
      <c r="H55" s="29">
        <v>31611</v>
      </c>
      <c r="I55" s="30">
        <v>22244</v>
      </c>
      <c r="J55" s="31">
        <v>24452</v>
      </c>
      <c r="K55" s="31">
        <v>21881</v>
      </c>
      <c r="L55" s="32">
        <v>23073</v>
      </c>
      <c r="M55" s="33">
        <v>23872</v>
      </c>
      <c r="N55" s="32">
        <v>108232</v>
      </c>
      <c r="O55" s="32">
        <v>17097</v>
      </c>
      <c r="AA55" s="2"/>
      <c r="AB55" s="2"/>
      <c r="AC55" s="2"/>
      <c r="AD55" s="2"/>
    </row>
    <row r="56" spans="1:30" ht="15.75">
      <c r="A56" s="28" t="s">
        <v>44</v>
      </c>
      <c r="B56" s="29">
        <v>4438708.05</v>
      </c>
      <c r="C56" s="29">
        <v>4606914.45</v>
      </c>
      <c r="D56" s="29">
        <v>2805933.56</v>
      </c>
      <c r="E56" s="31">
        <v>3936214.63</v>
      </c>
      <c r="F56" s="29">
        <v>1310847.17</v>
      </c>
      <c r="G56" s="29">
        <v>2255552.65</v>
      </c>
      <c r="H56" s="29">
        <v>3430596.71</v>
      </c>
      <c r="I56" s="30">
        <v>2520490.9</v>
      </c>
      <c r="J56" s="31">
        <v>567555.62</v>
      </c>
      <c r="K56" s="31">
        <v>3717541.8499999996</v>
      </c>
      <c r="L56" s="32">
        <v>2345415</v>
      </c>
      <c r="M56" s="33">
        <v>1161478</v>
      </c>
      <c r="N56" s="32">
        <v>2509142</v>
      </c>
      <c r="O56" s="32">
        <v>1462747</v>
      </c>
      <c r="AA56" s="2"/>
      <c r="AB56" s="2"/>
      <c r="AC56" s="2"/>
      <c r="AD56" s="2"/>
    </row>
    <row r="57" spans="1:30" ht="15.75">
      <c r="A57" s="28" t="s">
        <v>45</v>
      </c>
      <c r="B57" s="29">
        <v>63756687.07999999</v>
      </c>
      <c r="C57" s="29">
        <v>73017162.72999999</v>
      </c>
      <c r="D57" s="29">
        <v>63299588.830000006</v>
      </c>
      <c r="E57" s="31">
        <v>77736188.51</v>
      </c>
      <c r="F57" s="29">
        <v>82040463.50999999</v>
      </c>
      <c r="G57" s="29">
        <v>68068816.09</v>
      </c>
      <c r="H57" s="29">
        <v>70920349.46000001</v>
      </c>
      <c r="I57" s="30">
        <v>70667288.37</v>
      </c>
      <c r="J57" s="31">
        <v>70906288.67</v>
      </c>
      <c r="K57" s="31">
        <v>67343135.67</v>
      </c>
      <c r="L57" s="32">
        <v>70701342</v>
      </c>
      <c r="M57" s="33">
        <v>71525616</v>
      </c>
      <c r="N57" s="32">
        <v>70896197</v>
      </c>
      <c r="O57" s="32">
        <v>56745989</v>
      </c>
      <c r="AA57" s="2"/>
      <c r="AB57" s="2"/>
      <c r="AC57" s="2"/>
      <c r="AD57" s="2"/>
    </row>
    <row r="58" spans="1:30" ht="15.75">
      <c r="A58" s="28" t="s">
        <v>46</v>
      </c>
      <c r="B58" s="29">
        <v>54007705.17</v>
      </c>
      <c r="C58" s="29">
        <v>54073490.230000004</v>
      </c>
      <c r="D58" s="29">
        <v>56567247.17</v>
      </c>
      <c r="E58" s="31">
        <v>67716750.12</v>
      </c>
      <c r="F58" s="29">
        <v>53584525.550000004</v>
      </c>
      <c r="G58" s="29">
        <v>50224284.82</v>
      </c>
      <c r="H58" s="29">
        <v>58630699.54</v>
      </c>
      <c r="I58" s="30">
        <v>45197922.3</v>
      </c>
      <c r="J58" s="31">
        <v>48088520.38</v>
      </c>
      <c r="K58" s="31">
        <v>49147225.53</v>
      </c>
      <c r="L58" s="32">
        <v>45292791</v>
      </c>
      <c r="M58" s="33">
        <v>50181666</v>
      </c>
      <c r="N58" s="32">
        <v>46088462</v>
      </c>
      <c r="O58" s="32">
        <v>51039643</v>
      </c>
      <c r="AA58" s="2"/>
      <c r="AB58" s="2"/>
      <c r="AC58" s="2"/>
      <c r="AD58" s="2"/>
    </row>
    <row r="59" spans="1:30" ht="15.75">
      <c r="A59" s="7"/>
      <c r="B59" s="7"/>
      <c r="C59" s="7"/>
      <c r="D59" s="7"/>
      <c r="E59" s="7"/>
      <c r="F59" s="25"/>
      <c r="G59" s="25"/>
      <c r="H59" s="25"/>
      <c r="I59" s="25"/>
      <c r="J59" s="25"/>
      <c r="K59" s="25"/>
      <c r="L59" s="25"/>
      <c r="M59" s="13"/>
      <c r="N59" s="13"/>
      <c r="O59" s="13"/>
      <c r="AA59" s="2"/>
      <c r="AB59" s="2"/>
      <c r="AC59" s="2"/>
      <c r="AD59" s="2"/>
    </row>
    <row r="60" spans="1:30" ht="15.75">
      <c r="A60" s="27" t="s">
        <v>47</v>
      </c>
      <c r="B60" s="25">
        <f>SUM(B61:B69)</f>
        <v>45446277.730000004</v>
      </c>
      <c r="C60" s="25">
        <f>SUM(C61:C69)</f>
        <v>44835316.58</v>
      </c>
      <c r="D60" s="25">
        <f>SUM(D61:D69)</f>
        <v>42406354.900000006</v>
      </c>
      <c r="E60" s="25">
        <f>SUM(E61:E69)</f>
        <v>42410998.940000005</v>
      </c>
      <c r="F60" s="25">
        <f>SUM(F61:F69)</f>
        <v>48543866.07</v>
      </c>
      <c r="G60" s="25">
        <f aca="true" t="shared" si="7" ref="G60:O60">SUM(G61:G69)</f>
        <v>52640671.529999994</v>
      </c>
      <c r="H60" s="25">
        <f t="shared" si="7"/>
        <v>57095329.300000004</v>
      </c>
      <c r="I60" s="25">
        <f t="shared" si="7"/>
        <v>58089690.300000004</v>
      </c>
      <c r="J60" s="25">
        <f t="shared" si="7"/>
        <v>52782905.54</v>
      </c>
      <c r="K60" s="25">
        <f t="shared" si="7"/>
        <v>54265896.6</v>
      </c>
      <c r="L60" s="25">
        <f t="shared" si="7"/>
        <v>49423828</v>
      </c>
      <c r="M60" s="25">
        <f t="shared" si="7"/>
        <v>49427203</v>
      </c>
      <c r="N60" s="25">
        <f t="shared" si="7"/>
        <v>49543036</v>
      </c>
      <c r="O60" s="25">
        <f t="shared" si="7"/>
        <v>51723088</v>
      </c>
      <c r="AA60" s="2"/>
      <c r="AB60" s="2"/>
      <c r="AC60" s="2"/>
      <c r="AD60" s="2"/>
    </row>
    <row r="61" spans="1:30" ht="15.75">
      <c r="A61" s="28" t="s">
        <v>48</v>
      </c>
      <c r="B61" s="29">
        <v>0</v>
      </c>
      <c r="C61" s="29">
        <v>12000</v>
      </c>
      <c r="D61" s="29">
        <v>0</v>
      </c>
      <c r="E61" s="31">
        <v>8750</v>
      </c>
      <c r="F61" s="29">
        <v>0</v>
      </c>
      <c r="G61" s="29">
        <v>0</v>
      </c>
      <c r="H61" s="29">
        <v>747898</v>
      </c>
      <c r="I61" s="30">
        <v>897145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O61" s="32">
        <v>0</v>
      </c>
      <c r="AA61" s="2"/>
      <c r="AB61" s="2"/>
      <c r="AC61" s="2"/>
      <c r="AD61" s="2"/>
    </row>
    <row r="62" spans="1:30" ht="15.75">
      <c r="A62" s="28" t="s">
        <v>49</v>
      </c>
      <c r="B62" s="29">
        <v>1292976.8599999999</v>
      </c>
      <c r="C62" s="29">
        <v>370368.55</v>
      </c>
      <c r="D62" s="29">
        <v>377437.74</v>
      </c>
      <c r="E62" s="31">
        <v>399956.38</v>
      </c>
      <c r="F62" s="29">
        <v>5183006.78</v>
      </c>
      <c r="G62" s="29">
        <v>348952.48</v>
      </c>
      <c r="H62" s="29">
        <v>3464343.6</v>
      </c>
      <c r="I62" s="30">
        <v>3429543.2</v>
      </c>
      <c r="J62" s="31">
        <v>3454692.5</v>
      </c>
      <c r="K62" s="31">
        <v>3906507.42</v>
      </c>
      <c r="L62" s="32">
        <v>3996341</v>
      </c>
      <c r="M62" s="33">
        <v>3400855</v>
      </c>
      <c r="N62" s="32">
        <v>3554143</v>
      </c>
      <c r="O62" s="32">
        <v>381990</v>
      </c>
      <c r="AA62" s="2"/>
      <c r="AB62" s="2"/>
      <c r="AC62" s="2"/>
      <c r="AD62" s="2"/>
    </row>
    <row r="63" spans="1:30" ht="15.75">
      <c r="A63" s="28" t="s">
        <v>50</v>
      </c>
      <c r="B63" s="29">
        <v>0</v>
      </c>
      <c r="C63" s="29">
        <v>0</v>
      </c>
      <c r="D63" s="29">
        <v>0</v>
      </c>
      <c r="E63" s="31">
        <v>0</v>
      </c>
      <c r="F63" s="29">
        <v>0</v>
      </c>
      <c r="G63" s="29">
        <v>0</v>
      </c>
      <c r="H63" s="29">
        <v>0</v>
      </c>
      <c r="I63" s="30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O63" s="32">
        <v>1362</v>
      </c>
      <c r="AA63" s="2"/>
      <c r="AB63" s="2"/>
      <c r="AC63" s="2"/>
      <c r="AD63" s="2"/>
    </row>
    <row r="64" spans="1:30" ht="15.75">
      <c r="A64" s="28" t="s">
        <v>51</v>
      </c>
      <c r="B64" s="29">
        <v>0</v>
      </c>
      <c r="C64" s="29">
        <v>0</v>
      </c>
      <c r="D64" s="29">
        <v>0</v>
      </c>
      <c r="E64" s="31">
        <v>0</v>
      </c>
      <c r="F64" s="29">
        <v>0</v>
      </c>
      <c r="G64" s="29">
        <v>0</v>
      </c>
      <c r="H64" s="29">
        <v>0</v>
      </c>
      <c r="I64" s="30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O64" s="32">
        <v>0</v>
      </c>
      <c r="AA64" s="2"/>
      <c r="AB64" s="2"/>
      <c r="AC64" s="2"/>
      <c r="AD64" s="2"/>
    </row>
    <row r="65" spans="1:30" ht="15.75">
      <c r="A65" s="28" t="s">
        <v>52</v>
      </c>
      <c r="B65" s="29">
        <v>0</v>
      </c>
      <c r="C65" s="29">
        <v>0</v>
      </c>
      <c r="D65" s="29">
        <v>0</v>
      </c>
      <c r="E65" s="31">
        <v>0</v>
      </c>
      <c r="F65" s="29">
        <v>0</v>
      </c>
      <c r="G65" s="29">
        <v>0</v>
      </c>
      <c r="H65" s="29">
        <v>0</v>
      </c>
      <c r="I65" s="30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O65" s="32">
        <v>0</v>
      </c>
      <c r="AA65" s="2"/>
      <c r="AB65" s="2"/>
      <c r="AC65" s="2"/>
      <c r="AD65" s="2"/>
    </row>
    <row r="66" spans="1:30" ht="15.75">
      <c r="A66" s="28" t="s">
        <v>53</v>
      </c>
      <c r="B66" s="29">
        <v>0</v>
      </c>
      <c r="C66" s="29">
        <v>0</v>
      </c>
      <c r="D66" s="29">
        <v>0</v>
      </c>
      <c r="E66" s="31">
        <v>0</v>
      </c>
      <c r="F66" s="29">
        <v>0</v>
      </c>
      <c r="G66" s="29">
        <v>0</v>
      </c>
      <c r="H66" s="29">
        <v>0</v>
      </c>
      <c r="I66" s="30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O66" s="32">
        <v>0</v>
      </c>
      <c r="AA66" s="2"/>
      <c r="AB66" s="2"/>
      <c r="AC66" s="2"/>
      <c r="AD66" s="2"/>
    </row>
    <row r="67" spans="1:30" ht="15.75">
      <c r="A67" s="28" t="s">
        <v>54</v>
      </c>
      <c r="B67" s="29">
        <v>41883919.42</v>
      </c>
      <c r="C67" s="29">
        <v>42285313</v>
      </c>
      <c r="D67" s="29">
        <v>39664461</v>
      </c>
      <c r="E67" s="31">
        <v>39691547.480000004</v>
      </c>
      <c r="F67" s="29">
        <v>39665629.24</v>
      </c>
      <c r="G67" s="29">
        <v>47941077.97</v>
      </c>
      <c r="H67" s="29">
        <v>49055557.39</v>
      </c>
      <c r="I67" s="30">
        <v>47099414.67</v>
      </c>
      <c r="J67" s="31">
        <v>45398055.47</v>
      </c>
      <c r="K67" s="31">
        <v>44397378.57</v>
      </c>
      <c r="L67" s="32">
        <v>40437155</v>
      </c>
      <c r="M67" s="33">
        <v>41429008</v>
      </c>
      <c r="N67" s="32">
        <v>41587801</v>
      </c>
      <c r="O67" s="32">
        <v>46936170</v>
      </c>
      <c r="AA67" s="2"/>
      <c r="AB67" s="2"/>
      <c r="AC67" s="2"/>
      <c r="AD67" s="2"/>
    </row>
    <row r="68" spans="1:30" ht="15.75">
      <c r="A68" s="28" t="s">
        <v>55</v>
      </c>
      <c r="B68" s="29">
        <v>2269381.45</v>
      </c>
      <c r="C68" s="29">
        <v>2167635.03</v>
      </c>
      <c r="D68" s="29">
        <v>2364456.16</v>
      </c>
      <c r="E68" s="31">
        <v>2310745.0799999996</v>
      </c>
      <c r="F68" s="29">
        <v>3695230.0500000003</v>
      </c>
      <c r="G68" s="29">
        <v>4241000.08</v>
      </c>
      <c r="H68" s="29">
        <v>3665902.31</v>
      </c>
      <c r="I68" s="30">
        <v>6475779.43</v>
      </c>
      <c r="J68" s="31">
        <v>3900703.57</v>
      </c>
      <c r="K68" s="31">
        <v>5934919.609999999</v>
      </c>
      <c r="L68" s="32">
        <v>4959643</v>
      </c>
      <c r="M68" s="33">
        <v>4573009</v>
      </c>
      <c r="N68" s="32">
        <v>4373068</v>
      </c>
      <c r="O68" s="32">
        <v>4369289</v>
      </c>
      <c r="AA68" s="2"/>
      <c r="AB68" s="2"/>
      <c r="AC68" s="2"/>
      <c r="AD68" s="2"/>
    </row>
    <row r="69" spans="1:30" ht="15.75">
      <c r="A69" s="28" t="s">
        <v>56</v>
      </c>
      <c r="B69" s="29">
        <v>0</v>
      </c>
      <c r="C69" s="29">
        <v>0</v>
      </c>
      <c r="D69" s="29">
        <v>0</v>
      </c>
      <c r="E69" s="31">
        <v>0</v>
      </c>
      <c r="F69" s="29">
        <v>0</v>
      </c>
      <c r="G69" s="29">
        <v>109641</v>
      </c>
      <c r="H69" s="29">
        <v>161628</v>
      </c>
      <c r="I69" s="30">
        <v>187808</v>
      </c>
      <c r="J69" s="31">
        <v>29454</v>
      </c>
      <c r="K69" s="31">
        <v>27091</v>
      </c>
      <c r="L69" s="32">
        <v>30689</v>
      </c>
      <c r="M69" s="33">
        <v>24331</v>
      </c>
      <c r="N69" s="32">
        <v>28024</v>
      </c>
      <c r="O69" s="32">
        <v>34277</v>
      </c>
      <c r="AA69" s="2"/>
      <c r="AB69" s="2"/>
      <c r="AC69" s="2"/>
      <c r="AD69" s="2"/>
    </row>
    <row r="70" spans="1:30" ht="15.75">
      <c r="A70" s="7"/>
      <c r="B70" s="7"/>
      <c r="C70" s="7"/>
      <c r="D70" s="7"/>
      <c r="E70" s="7"/>
      <c r="F70" s="25"/>
      <c r="G70" s="25"/>
      <c r="H70" s="25"/>
      <c r="I70" s="25"/>
      <c r="J70" s="25"/>
      <c r="K70" s="25"/>
      <c r="L70" s="25"/>
      <c r="M70" s="13"/>
      <c r="N70" s="13"/>
      <c r="O70" s="13"/>
      <c r="AA70" s="2"/>
      <c r="AB70" s="2"/>
      <c r="AC70" s="2"/>
      <c r="AD70" s="2"/>
    </row>
    <row r="71" spans="1:30" ht="15.75">
      <c r="A71" s="27" t="s">
        <v>57</v>
      </c>
      <c r="B71" s="25">
        <f>SUM(B72:B76)</f>
        <v>128927616.52</v>
      </c>
      <c r="C71" s="25">
        <f>SUM(C72:C76)</f>
        <v>129107311.77</v>
      </c>
      <c r="D71" s="25">
        <f>SUM(D72:D76)</f>
        <v>139696678.51999998</v>
      </c>
      <c r="E71" s="25">
        <f>SUM(E72:E76)</f>
        <v>145652177.34</v>
      </c>
      <c r="F71" s="25">
        <f>SUM(F72:F76)</f>
        <v>131661573.86</v>
      </c>
      <c r="G71" s="25">
        <f aca="true" t="shared" si="8" ref="G71:O71">SUM(G72:G76)</f>
        <v>145944040.71</v>
      </c>
      <c r="H71" s="25">
        <f t="shared" si="8"/>
        <v>148053239.90000004</v>
      </c>
      <c r="I71" s="25">
        <f t="shared" si="8"/>
        <v>156445716.5</v>
      </c>
      <c r="J71" s="25">
        <f t="shared" si="8"/>
        <v>177458022.02999997</v>
      </c>
      <c r="K71" s="25">
        <f t="shared" si="8"/>
        <v>161002450.46</v>
      </c>
      <c r="L71" s="25">
        <f t="shared" si="8"/>
        <v>156763722</v>
      </c>
      <c r="M71" s="25">
        <f t="shared" si="8"/>
        <v>147709052</v>
      </c>
      <c r="N71" s="25">
        <f t="shared" si="8"/>
        <v>159432072</v>
      </c>
      <c r="O71" s="25">
        <f t="shared" si="8"/>
        <v>159440600</v>
      </c>
      <c r="AA71" s="2"/>
      <c r="AB71" s="2"/>
      <c r="AC71" s="2"/>
      <c r="AD71" s="2"/>
    </row>
    <row r="72" spans="1:30" ht="15.75">
      <c r="A72" s="28" t="s">
        <v>58</v>
      </c>
      <c r="B72" s="29">
        <v>16606726.23</v>
      </c>
      <c r="C72" s="29">
        <v>18951632.17</v>
      </c>
      <c r="D72" s="29">
        <v>23446762.84</v>
      </c>
      <c r="E72" s="31">
        <v>20342496.99</v>
      </c>
      <c r="F72" s="29">
        <v>22948008.42</v>
      </c>
      <c r="G72" s="29">
        <v>18316881.88</v>
      </c>
      <c r="H72" s="29">
        <v>24038628.78</v>
      </c>
      <c r="I72" s="30">
        <v>39765057.19</v>
      </c>
      <c r="J72" s="31">
        <v>33680680.09</v>
      </c>
      <c r="K72" s="31">
        <v>42442343.379999995</v>
      </c>
      <c r="L72" s="32">
        <v>36271048</v>
      </c>
      <c r="M72" s="33">
        <v>30898016</v>
      </c>
      <c r="N72" s="32">
        <v>37586114</v>
      </c>
      <c r="O72" s="32">
        <v>41534454</v>
      </c>
      <c r="AA72" s="2"/>
      <c r="AB72" s="2"/>
      <c r="AC72" s="2"/>
      <c r="AD72" s="2"/>
    </row>
    <row r="73" spans="1:30" ht="15.75">
      <c r="A73" s="28" t="s">
        <v>59</v>
      </c>
      <c r="B73" s="29">
        <v>73601998.85</v>
      </c>
      <c r="C73" s="29">
        <v>66118774.309999995</v>
      </c>
      <c r="D73" s="29">
        <v>66688056.669999994</v>
      </c>
      <c r="E73" s="31">
        <v>82595132.39</v>
      </c>
      <c r="F73" s="29">
        <v>75381541.72</v>
      </c>
      <c r="G73" s="29">
        <v>96985940.31</v>
      </c>
      <c r="H73" s="29">
        <v>93527352.69000001</v>
      </c>
      <c r="I73" s="30">
        <v>90025739.86</v>
      </c>
      <c r="J73" s="31">
        <v>99375025.49999999</v>
      </c>
      <c r="K73" s="31">
        <v>88923142.33000001</v>
      </c>
      <c r="L73" s="32">
        <v>94264910</v>
      </c>
      <c r="M73" s="33">
        <v>94799302</v>
      </c>
      <c r="N73" s="32">
        <v>94650390</v>
      </c>
      <c r="O73" s="32">
        <v>96139144</v>
      </c>
      <c r="AA73" s="2"/>
      <c r="AB73" s="2"/>
      <c r="AC73" s="2"/>
      <c r="AD73" s="2"/>
    </row>
    <row r="74" spans="1:30" ht="15.75">
      <c r="A74" s="28" t="s">
        <v>60</v>
      </c>
      <c r="B74" s="29">
        <v>7812711.38</v>
      </c>
      <c r="C74" s="29">
        <v>9330855.01</v>
      </c>
      <c r="D74" s="29">
        <v>7343507.55</v>
      </c>
      <c r="E74" s="31">
        <v>6778601.59</v>
      </c>
      <c r="F74" s="29">
        <v>6343705.47</v>
      </c>
      <c r="G74" s="29">
        <v>6440050.79</v>
      </c>
      <c r="H74" s="29">
        <v>6398911.32</v>
      </c>
      <c r="I74" s="30">
        <v>5669191.45</v>
      </c>
      <c r="J74" s="31">
        <v>6510591.870000001</v>
      </c>
      <c r="K74" s="31">
        <v>4941223.18</v>
      </c>
      <c r="L74" s="32">
        <v>5304726</v>
      </c>
      <c r="M74" s="33">
        <v>4667579</v>
      </c>
      <c r="N74" s="32">
        <v>5132464</v>
      </c>
      <c r="O74" s="32">
        <v>4923691</v>
      </c>
      <c r="AA74" s="2"/>
      <c r="AB74" s="2"/>
      <c r="AC74" s="2"/>
      <c r="AD74" s="2"/>
    </row>
    <row r="75" spans="1:30" ht="15.75">
      <c r="A75" s="28" t="s">
        <v>61</v>
      </c>
      <c r="B75" s="29">
        <v>0</v>
      </c>
      <c r="C75" s="29">
        <v>356752</v>
      </c>
      <c r="D75" s="29">
        <v>1451540.78</v>
      </c>
      <c r="E75" s="31">
        <v>1037453</v>
      </c>
      <c r="F75" s="29">
        <v>3253001</v>
      </c>
      <c r="G75" s="29">
        <v>727004</v>
      </c>
      <c r="H75" s="29">
        <v>2258344</v>
      </c>
      <c r="I75" s="30">
        <v>656951</v>
      </c>
      <c r="J75" s="31">
        <v>909479</v>
      </c>
      <c r="K75" s="31">
        <v>3382978</v>
      </c>
      <c r="L75" s="32">
        <v>1632070</v>
      </c>
      <c r="M75" s="33">
        <v>787983</v>
      </c>
      <c r="N75" s="32">
        <v>3540400</v>
      </c>
      <c r="O75" s="32">
        <v>353139</v>
      </c>
      <c r="AA75" s="2"/>
      <c r="AB75" s="2"/>
      <c r="AC75" s="2"/>
      <c r="AD75" s="2"/>
    </row>
    <row r="76" spans="1:30" ht="15.75">
      <c r="A76" s="28" t="s">
        <v>62</v>
      </c>
      <c r="B76" s="29">
        <v>30906180.060000002</v>
      </c>
      <c r="C76" s="29">
        <v>34349298.28</v>
      </c>
      <c r="D76" s="29">
        <v>40766810.68</v>
      </c>
      <c r="E76" s="31">
        <v>34898493.370000005</v>
      </c>
      <c r="F76" s="29">
        <v>23735317.25</v>
      </c>
      <c r="G76" s="29">
        <v>23474163.730000004</v>
      </c>
      <c r="H76" s="29">
        <v>21830003.11</v>
      </c>
      <c r="I76" s="30">
        <v>20328777</v>
      </c>
      <c r="J76" s="31">
        <v>36982245.57</v>
      </c>
      <c r="K76" s="31">
        <v>21312763.57</v>
      </c>
      <c r="L76" s="32">
        <v>19290968</v>
      </c>
      <c r="M76" s="33">
        <v>16556172</v>
      </c>
      <c r="N76" s="32">
        <v>18522704</v>
      </c>
      <c r="O76" s="32">
        <v>16490172</v>
      </c>
      <c r="AA76" s="2"/>
      <c r="AB76" s="2"/>
      <c r="AC76" s="2"/>
      <c r="AD76" s="2"/>
    </row>
    <row r="77" spans="1:30" ht="15.75">
      <c r="A77" s="28"/>
      <c r="B77" s="28"/>
      <c r="C77" s="28"/>
      <c r="D77" s="28"/>
      <c r="E77" s="28"/>
      <c r="F77" s="25"/>
      <c r="G77" s="25"/>
      <c r="H77" s="25"/>
      <c r="I77" s="25"/>
      <c r="J77" s="25"/>
      <c r="K77" s="25"/>
      <c r="L77" s="25"/>
      <c r="M77" s="13"/>
      <c r="N77" s="13"/>
      <c r="O77" s="13"/>
      <c r="AA77" s="2"/>
      <c r="AB77" s="2"/>
      <c r="AC77" s="2"/>
      <c r="AD77" s="2"/>
    </row>
    <row r="78" spans="1:30" ht="15.75">
      <c r="A78" s="27" t="s">
        <v>63</v>
      </c>
      <c r="B78" s="25">
        <f>SUM(B79:B84)</f>
        <v>191546736.71</v>
      </c>
      <c r="C78" s="25">
        <f>SUM(C79:C84)</f>
        <v>198129639.09999996</v>
      </c>
      <c r="D78" s="25">
        <f>SUM(D79:D84)</f>
        <v>190641714.37</v>
      </c>
      <c r="E78" s="25">
        <f>SUM(E79:E84)</f>
        <v>196464062.11999997</v>
      </c>
      <c r="F78" s="25">
        <f>SUM(F79:F84)</f>
        <v>186265598.82000005</v>
      </c>
      <c r="G78" s="25">
        <f aca="true" t="shared" si="9" ref="G78:O78">SUM(G79:G84)</f>
        <v>188937797.48</v>
      </c>
      <c r="H78" s="25">
        <f t="shared" si="9"/>
        <v>190821245.10000002</v>
      </c>
      <c r="I78" s="25">
        <f t="shared" si="9"/>
        <v>195602015.50000003</v>
      </c>
      <c r="J78" s="25">
        <f t="shared" si="9"/>
        <v>195068563.66</v>
      </c>
      <c r="K78" s="25">
        <f t="shared" si="9"/>
        <v>186077682.42</v>
      </c>
      <c r="L78" s="25">
        <f t="shared" si="9"/>
        <v>183141195</v>
      </c>
      <c r="M78" s="25">
        <f t="shared" si="9"/>
        <v>182721508</v>
      </c>
      <c r="N78" s="25">
        <f t="shared" si="9"/>
        <v>261574272</v>
      </c>
      <c r="O78" s="25">
        <f t="shared" si="9"/>
        <v>168459205</v>
      </c>
      <c r="AA78" s="2"/>
      <c r="AB78" s="2"/>
      <c r="AC78" s="2"/>
      <c r="AD78" s="2"/>
    </row>
    <row r="79" spans="1:30" ht="15.75">
      <c r="A79" s="28" t="s">
        <v>64</v>
      </c>
      <c r="B79" s="29">
        <v>126178819.59</v>
      </c>
      <c r="C79" s="29">
        <v>130406531.96</v>
      </c>
      <c r="D79" s="29">
        <v>126189090.28</v>
      </c>
      <c r="E79" s="31">
        <v>128870467.88</v>
      </c>
      <c r="F79" s="29">
        <v>122489594.03000002</v>
      </c>
      <c r="G79" s="29">
        <v>121533401.74</v>
      </c>
      <c r="H79" s="29">
        <v>125406609.16</v>
      </c>
      <c r="I79" s="30">
        <v>124683878.29999998</v>
      </c>
      <c r="J79" s="31">
        <v>125992701.16</v>
      </c>
      <c r="K79" s="31">
        <v>113533632.39999999</v>
      </c>
      <c r="L79" s="32">
        <v>108295317</v>
      </c>
      <c r="M79" s="33">
        <v>111542442</v>
      </c>
      <c r="N79" s="32">
        <v>107129719</v>
      </c>
      <c r="O79" s="32">
        <v>101460787</v>
      </c>
      <c r="AA79" s="2"/>
      <c r="AB79" s="2"/>
      <c r="AC79" s="2"/>
      <c r="AD79" s="2"/>
    </row>
    <row r="80" spans="1:30" ht="15.75">
      <c r="A80" s="28" t="s">
        <v>65</v>
      </c>
      <c r="B80" s="29">
        <v>972526.68</v>
      </c>
      <c r="C80" s="29">
        <v>1054002.48</v>
      </c>
      <c r="D80" s="29">
        <v>997262.7100000001</v>
      </c>
      <c r="E80" s="31">
        <v>1079309.25</v>
      </c>
      <c r="F80" s="29">
        <v>1043277.92</v>
      </c>
      <c r="G80" s="29">
        <v>1069292.2799999998</v>
      </c>
      <c r="H80" s="29">
        <v>967224</v>
      </c>
      <c r="I80" s="30">
        <v>1129587</v>
      </c>
      <c r="J80" s="31">
        <v>1061158</v>
      </c>
      <c r="K80" s="31">
        <v>994603</v>
      </c>
      <c r="L80" s="32">
        <v>955380</v>
      </c>
      <c r="M80" s="33">
        <v>431512</v>
      </c>
      <c r="N80" s="32">
        <v>416152</v>
      </c>
      <c r="O80" s="32">
        <v>410358</v>
      </c>
      <c r="AA80" s="2"/>
      <c r="AB80" s="2"/>
      <c r="AC80" s="2"/>
      <c r="AD80" s="2"/>
    </row>
    <row r="81" spans="1:30" ht="15.75">
      <c r="A81" s="28" t="s">
        <v>66</v>
      </c>
      <c r="B81" s="29">
        <v>13688956.860000001</v>
      </c>
      <c r="C81" s="29">
        <v>18272540.419999998</v>
      </c>
      <c r="D81" s="29">
        <v>17081406.2</v>
      </c>
      <c r="E81" s="31">
        <v>20078906.41</v>
      </c>
      <c r="F81" s="29">
        <v>17355055.75</v>
      </c>
      <c r="G81" s="29">
        <v>18375783.65</v>
      </c>
      <c r="H81" s="29">
        <v>18958936.32</v>
      </c>
      <c r="I81" s="30">
        <v>19247706.33</v>
      </c>
      <c r="J81" s="31">
        <v>18512461.08</v>
      </c>
      <c r="K81" s="31">
        <v>18685229.119999997</v>
      </c>
      <c r="L81" s="32">
        <v>17627053</v>
      </c>
      <c r="M81" s="33">
        <v>16199176</v>
      </c>
      <c r="N81" s="32">
        <v>14502005</v>
      </c>
      <c r="O81" s="32">
        <v>13489917</v>
      </c>
      <c r="AA81" s="2"/>
      <c r="AB81" s="2"/>
      <c r="AC81" s="2"/>
      <c r="AD81" s="2"/>
    </row>
    <row r="82" spans="1:30" ht="15.75">
      <c r="A82" s="28" t="s">
        <v>67</v>
      </c>
      <c r="B82" s="29">
        <v>32852336.7</v>
      </c>
      <c r="C82" s="29">
        <v>33246853.95</v>
      </c>
      <c r="D82" s="29">
        <v>33188904.839999996</v>
      </c>
      <c r="E82" s="31">
        <v>32756183.049999997</v>
      </c>
      <c r="F82" s="29">
        <v>33848110.46</v>
      </c>
      <c r="G82" s="29">
        <v>35968823.910000004</v>
      </c>
      <c r="H82" s="29">
        <v>35536783.39</v>
      </c>
      <c r="I82" s="30">
        <v>38200871.67</v>
      </c>
      <c r="J82" s="31">
        <v>38050583.97</v>
      </c>
      <c r="K82" s="31">
        <v>40256391.37</v>
      </c>
      <c r="L82" s="32">
        <v>38476992</v>
      </c>
      <c r="M82" s="33">
        <v>37890386</v>
      </c>
      <c r="N82" s="32">
        <v>123453309</v>
      </c>
      <c r="O82" s="32">
        <v>41343547</v>
      </c>
      <c r="AA82" s="2"/>
      <c r="AB82" s="2"/>
      <c r="AC82" s="2"/>
      <c r="AD82" s="2"/>
    </row>
    <row r="83" spans="1:30" ht="15.75">
      <c r="A83" s="28" t="s">
        <v>69</v>
      </c>
      <c r="B83" s="29">
        <v>11907739.809999999</v>
      </c>
      <c r="C83" s="29">
        <v>9863414.510000002</v>
      </c>
      <c r="D83" s="29">
        <v>7309179.460000001</v>
      </c>
      <c r="E83" s="31">
        <v>8458175.71</v>
      </c>
      <c r="F83" s="29">
        <v>6414238.33</v>
      </c>
      <c r="G83" s="29">
        <v>8021510.239999999</v>
      </c>
      <c r="H83" s="29">
        <v>5737622.74</v>
      </c>
      <c r="I83" s="30">
        <v>8556435.36</v>
      </c>
      <c r="J83" s="31">
        <v>7470507.7299999995</v>
      </c>
      <c r="K83" s="31">
        <v>7823175.970000001</v>
      </c>
      <c r="L83" s="32">
        <v>12489819</v>
      </c>
      <c r="M83" s="33">
        <v>11001799</v>
      </c>
      <c r="N83" s="32">
        <v>10762898</v>
      </c>
      <c r="O83" s="32">
        <v>6596265</v>
      </c>
      <c r="AA83" s="2"/>
      <c r="AB83" s="2"/>
      <c r="AC83" s="2"/>
      <c r="AD83" s="2"/>
    </row>
    <row r="84" spans="1:30" ht="15.75">
      <c r="A84" s="28" t="s">
        <v>68</v>
      </c>
      <c r="B84" s="29">
        <v>5946357.07</v>
      </c>
      <c r="C84" s="29">
        <v>5286295.779999999</v>
      </c>
      <c r="D84" s="29">
        <v>5875870.880000001</v>
      </c>
      <c r="E84" s="31">
        <v>5221019.819999999</v>
      </c>
      <c r="F84" s="29">
        <v>5115322.329999999</v>
      </c>
      <c r="G84" s="29">
        <v>3968985.66</v>
      </c>
      <c r="H84" s="29">
        <v>4214069.49</v>
      </c>
      <c r="I84" s="30">
        <v>3783536.84</v>
      </c>
      <c r="J84" s="31">
        <v>3981151.7199999997</v>
      </c>
      <c r="K84" s="31">
        <v>4784650.5600000005</v>
      </c>
      <c r="L84" s="32">
        <v>5296634</v>
      </c>
      <c r="M84" s="33">
        <v>5656193</v>
      </c>
      <c r="N84" s="32">
        <v>5310189</v>
      </c>
      <c r="O84" s="32">
        <v>5158331</v>
      </c>
      <c r="AA84" s="2"/>
      <c r="AB84" s="2"/>
      <c r="AC84" s="2"/>
      <c r="AD84" s="2"/>
    </row>
    <row r="85" spans="1:30" ht="15.75">
      <c r="A85" s="28"/>
      <c r="B85" s="28"/>
      <c r="C85" s="28"/>
      <c r="D85" s="28"/>
      <c r="E85" s="28"/>
      <c r="F85" s="25"/>
      <c r="G85" s="25"/>
      <c r="H85" s="25"/>
      <c r="I85" s="25"/>
      <c r="J85" s="25"/>
      <c r="K85" s="25"/>
      <c r="L85" s="25"/>
      <c r="M85" s="13"/>
      <c r="N85" s="13"/>
      <c r="O85" s="13"/>
      <c r="AA85" s="2"/>
      <c r="AB85" s="2"/>
      <c r="AC85" s="2"/>
      <c r="AD85" s="2"/>
    </row>
    <row r="86" spans="1:30" ht="15.75">
      <c r="A86" s="27" t="s">
        <v>70</v>
      </c>
      <c r="B86" s="25">
        <f>SUM(B87:B91)</f>
        <v>66446533.4</v>
      </c>
      <c r="C86" s="25">
        <f>SUM(C87:C91)</f>
        <v>65879513.94</v>
      </c>
      <c r="D86" s="25">
        <f>SUM(D87:D91)</f>
        <v>50537370.83</v>
      </c>
      <c r="E86" s="25">
        <f>SUM(E87:E91)</f>
        <v>65615527.2</v>
      </c>
      <c r="F86" s="25">
        <f>SUM(F87:F91)</f>
        <v>64797584.260000005</v>
      </c>
      <c r="G86" s="25">
        <f aca="true" t="shared" si="10" ref="G86:O86">SUM(G87:G91)</f>
        <v>63765721</v>
      </c>
      <c r="H86" s="25">
        <f t="shared" si="10"/>
        <v>45330525.36</v>
      </c>
      <c r="I86" s="25">
        <f t="shared" si="10"/>
        <v>55169956.660000004</v>
      </c>
      <c r="J86" s="25">
        <f t="shared" si="10"/>
        <v>61575565.580000006</v>
      </c>
      <c r="K86" s="25">
        <f t="shared" si="10"/>
        <v>54561758.7</v>
      </c>
      <c r="L86" s="25">
        <f t="shared" si="10"/>
        <v>55681188</v>
      </c>
      <c r="M86" s="25">
        <f t="shared" si="10"/>
        <v>44389747</v>
      </c>
      <c r="N86" s="25">
        <f t="shared" si="10"/>
        <v>45389061</v>
      </c>
      <c r="O86" s="25">
        <f t="shared" si="10"/>
        <v>51423944</v>
      </c>
      <c r="AA86" s="2"/>
      <c r="AB86" s="2"/>
      <c r="AC86" s="2"/>
      <c r="AD86" s="2"/>
    </row>
    <row r="87" spans="1:30" ht="15.75">
      <c r="A87" s="28" t="s">
        <v>71</v>
      </c>
      <c r="B87" s="29">
        <v>7050292.94</v>
      </c>
      <c r="C87" s="29">
        <v>5917950.87</v>
      </c>
      <c r="D87" s="29">
        <v>6335529.800000001</v>
      </c>
      <c r="E87" s="31">
        <v>4712989.43</v>
      </c>
      <c r="F87" s="29">
        <v>4589352.850000001</v>
      </c>
      <c r="G87" s="29">
        <v>4608814.23</v>
      </c>
      <c r="H87" s="29">
        <v>4728698.26</v>
      </c>
      <c r="I87" s="30">
        <v>4414117.04</v>
      </c>
      <c r="J87" s="31">
        <v>3797533.08</v>
      </c>
      <c r="K87" s="31">
        <v>7462637.34</v>
      </c>
      <c r="L87" s="32">
        <v>7582897</v>
      </c>
      <c r="M87" s="33">
        <v>7224128</v>
      </c>
      <c r="N87" s="32">
        <v>7105824</v>
      </c>
      <c r="O87" s="32">
        <v>6721715</v>
      </c>
      <c r="AA87" s="2"/>
      <c r="AB87" s="2"/>
      <c r="AC87" s="2"/>
      <c r="AD87" s="2"/>
    </row>
    <row r="88" spans="1:30" ht="15.75">
      <c r="A88" s="28" t="s">
        <v>72</v>
      </c>
      <c r="B88" s="29">
        <v>2244579.83</v>
      </c>
      <c r="C88" s="29">
        <v>2535266.79</v>
      </c>
      <c r="D88" s="29">
        <v>2548668.84</v>
      </c>
      <c r="E88" s="31">
        <v>3113407.2199999997</v>
      </c>
      <c r="F88" s="29">
        <v>4926299.720000001</v>
      </c>
      <c r="G88" s="29">
        <v>3346501.34</v>
      </c>
      <c r="H88" s="29">
        <v>3432913.75</v>
      </c>
      <c r="I88" s="30">
        <v>3483880.7800000003</v>
      </c>
      <c r="J88" s="31">
        <v>3868696.02</v>
      </c>
      <c r="K88" s="31">
        <v>4131188.46</v>
      </c>
      <c r="L88" s="32">
        <v>3998257</v>
      </c>
      <c r="M88" s="33">
        <v>4326840</v>
      </c>
      <c r="N88" s="32">
        <v>4391147</v>
      </c>
      <c r="O88" s="32">
        <v>4594078</v>
      </c>
      <c r="AA88" s="2"/>
      <c r="AB88" s="2"/>
      <c r="AC88" s="2"/>
      <c r="AD88" s="2"/>
    </row>
    <row r="89" spans="1:30" ht="15.75">
      <c r="A89" s="28" t="s">
        <v>73</v>
      </c>
      <c r="B89" s="29">
        <v>9089416.66</v>
      </c>
      <c r="C89" s="29">
        <v>8261310.39</v>
      </c>
      <c r="D89" s="29">
        <v>8341855.319999999</v>
      </c>
      <c r="E89" s="31">
        <v>9590225.370000001</v>
      </c>
      <c r="F89" s="29">
        <v>9382488.239999998</v>
      </c>
      <c r="G89" s="29">
        <v>8205092.46</v>
      </c>
      <c r="H89" s="29">
        <v>8466227.43</v>
      </c>
      <c r="I89" s="30">
        <v>7170166.75</v>
      </c>
      <c r="J89" s="31">
        <v>7162809.11</v>
      </c>
      <c r="K89" s="31">
        <v>7388820.23</v>
      </c>
      <c r="L89" s="32">
        <v>7607283</v>
      </c>
      <c r="M89" s="33">
        <v>7348455</v>
      </c>
      <c r="N89" s="32">
        <v>7616531</v>
      </c>
      <c r="O89" s="32">
        <v>6090425</v>
      </c>
      <c r="AA89" s="2"/>
      <c r="AB89" s="2"/>
      <c r="AC89" s="2"/>
      <c r="AD89" s="2"/>
    </row>
    <row r="90" spans="1:30" ht="15.75">
      <c r="A90" s="28" t="s">
        <v>74</v>
      </c>
      <c r="B90" s="29">
        <v>0</v>
      </c>
      <c r="C90" s="29">
        <v>0</v>
      </c>
      <c r="D90" s="29">
        <v>0</v>
      </c>
      <c r="E90" s="31">
        <v>0</v>
      </c>
      <c r="F90" s="29">
        <v>0</v>
      </c>
      <c r="G90" s="29">
        <v>0</v>
      </c>
      <c r="H90" s="29">
        <v>0</v>
      </c>
      <c r="I90" s="30">
        <v>0</v>
      </c>
      <c r="J90" s="31">
        <v>0</v>
      </c>
      <c r="K90" s="31">
        <v>0</v>
      </c>
      <c r="L90" s="32">
        <v>0</v>
      </c>
      <c r="M90" s="33">
        <v>0</v>
      </c>
      <c r="N90" s="32">
        <v>0</v>
      </c>
      <c r="O90" s="32">
        <v>0</v>
      </c>
      <c r="AA90" s="2"/>
      <c r="AB90" s="2"/>
      <c r="AC90" s="2"/>
      <c r="AD90" s="2"/>
    </row>
    <row r="91" spans="1:30" ht="15.75">
      <c r="A91" s="28" t="s">
        <v>75</v>
      </c>
      <c r="B91" s="29">
        <v>48062243.97</v>
      </c>
      <c r="C91" s="29">
        <v>49164985.89</v>
      </c>
      <c r="D91" s="29">
        <v>33311316.87</v>
      </c>
      <c r="E91" s="31">
        <v>48198905.18000001</v>
      </c>
      <c r="F91" s="29">
        <v>45899443.45</v>
      </c>
      <c r="G91" s="29">
        <v>47605312.97</v>
      </c>
      <c r="H91" s="29">
        <v>28702685.92</v>
      </c>
      <c r="I91" s="30">
        <v>40101792.09</v>
      </c>
      <c r="J91" s="31">
        <v>46746527.370000005</v>
      </c>
      <c r="K91" s="31">
        <v>35579112.67</v>
      </c>
      <c r="L91" s="32">
        <v>36492751</v>
      </c>
      <c r="M91" s="33">
        <v>25490324</v>
      </c>
      <c r="N91" s="32">
        <v>26275559</v>
      </c>
      <c r="O91" s="32">
        <v>34017726</v>
      </c>
      <c r="AA91" s="2"/>
      <c r="AB91" s="2"/>
      <c r="AC91" s="2"/>
      <c r="AD91" s="2"/>
    </row>
    <row r="92" spans="1:30" ht="15.75">
      <c r="A92" s="28"/>
      <c r="B92" s="28"/>
      <c r="C92" s="28"/>
      <c r="D92" s="28"/>
      <c r="E92" s="28"/>
      <c r="F92" s="25"/>
      <c r="G92" s="25"/>
      <c r="H92" s="25"/>
      <c r="I92" s="25"/>
      <c r="J92" s="25"/>
      <c r="K92" s="25"/>
      <c r="L92" s="25"/>
      <c r="M92" s="13"/>
      <c r="N92" s="13"/>
      <c r="O92" s="13"/>
      <c r="AA92" s="2"/>
      <c r="AB92" s="2"/>
      <c r="AC92" s="2"/>
      <c r="AD92" s="2"/>
    </row>
    <row r="93" spans="1:30" ht="15.75">
      <c r="A93" s="27" t="s">
        <v>76</v>
      </c>
      <c r="B93" s="25">
        <f>SUM(B94:B97)</f>
        <v>226864137.76</v>
      </c>
      <c r="C93" s="25">
        <f>SUM(C94:C97)</f>
        <v>236366948</v>
      </c>
      <c r="D93" s="25">
        <f>SUM(D94:D97)</f>
        <v>236474707.49999997</v>
      </c>
      <c r="E93" s="25">
        <f>SUM(E94:E97)</f>
        <v>247844907.4</v>
      </c>
      <c r="F93" s="25">
        <f>SUM(F94:F97)</f>
        <v>240015561.3</v>
      </c>
      <c r="G93" s="25">
        <f aca="true" t="shared" si="11" ref="G93:O93">SUM(G94:G97)</f>
        <v>222093701.84000003</v>
      </c>
      <c r="H93" s="25">
        <f t="shared" si="11"/>
        <v>214174528.25</v>
      </c>
      <c r="I93" s="25">
        <f t="shared" si="11"/>
        <v>220544839.68</v>
      </c>
      <c r="J93" s="25">
        <f t="shared" si="11"/>
        <v>231265981.31</v>
      </c>
      <c r="K93" s="25">
        <f t="shared" si="11"/>
        <v>227493718.76000002</v>
      </c>
      <c r="L93" s="25">
        <f t="shared" si="11"/>
        <v>212798464</v>
      </c>
      <c r="M93" s="25">
        <f t="shared" si="11"/>
        <v>212403585</v>
      </c>
      <c r="N93" s="25">
        <f t="shared" si="11"/>
        <v>197810301</v>
      </c>
      <c r="O93" s="25">
        <f t="shared" si="11"/>
        <v>197520943</v>
      </c>
      <c r="AA93" s="2"/>
      <c r="AB93" s="2"/>
      <c r="AC93" s="2"/>
      <c r="AD93" s="2"/>
    </row>
    <row r="94" spans="1:30" ht="15.75">
      <c r="A94" s="28" t="s">
        <v>77</v>
      </c>
      <c r="B94" s="29">
        <v>178828924.43</v>
      </c>
      <c r="C94" s="29">
        <v>187175210.68</v>
      </c>
      <c r="D94" s="29">
        <v>188520644.16999996</v>
      </c>
      <c r="E94" s="31">
        <v>199776143.77</v>
      </c>
      <c r="F94" s="29">
        <v>184988980.39000002</v>
      </c>
      <c r="G94" s="29">
        <v>170782112.37000003</v>
      </c>
      <c r="H94" s="29">
        <v>165284078.29</v>
      </c>
      <c r="I94" s="30">
        <v>173690643.11</v>
      </c>
      <c r="J94" s="31">
        <v>188500962.16</v>
      </c>
      <c r="K94" s="31">
        <v>187648728.91000003</v>
      </c>
      <c r="L94" s="32">
        <v>168794984</v>
      </c>
      <c r="M94" s="33">
        <v>168004626</v>
      </c>
      <c r="N94" s="32">
        <v>156229652</v>
      </c>
      <c r="O94" s="32">
        <v>154110795</v>
      </c>
      <c r="AA94" s="2"/>
      <c r="AB94" s="2"/>
      <c r="AC94" s="2"/>
      <c r="AD94" s="2"/>
    </row>
    <row r="95" spans="1:30" ht="15.75">
      <c r="A95" s="28" t="s">
        <v>78</v>
      </c>
      <c r="B95" s="29">
        <v>47180925.33</v>
      </c>
      <c r="C95" s="29">
        <v>48494615.32</v>
      </c>
      <c r="D95" s="29">
        <v>47255371.330000006</v>
      </c>
      <c r="E95" s="31">
        <v>47333074.63</v>
      </c>
      <c r="F95" s="29">
        <v>54080825.910000004</v>
      </c>
      <c r="G95" s="29">
        <v>50538659.47</v>
      </c>
      <c r="H95" s="29">
        <v>48014028.96</v>
      </c>
      <c r="I95" s="30">
        <v>45654315.57</v>
      </c>
      <c r="J95" s="31">
        <v>41717495.15</v>
      </c>
      <c r="K95" s="31">
        <v>39032477.85</v>
      </c>
      <c r="L95" s="32">
        <v>43255498</v>
      </c>
      <c r="M95" s="33">
        <v>43678439</v>
      </c>
      <c r="N95" s="32">
        <v>40722064</v>
      </c>
      <c r="O95" s="32">
        <v>42533018</v>
      </c>
      <c r="AA95" s="2"/>
      <c r="AB95" s="2"/>
      <c r="AC95" s="2"/>
      <c r="AD95" s="2"/>
    </row>
    <row r="96" spans="1:30" ht="15.75">
      <c r="A96" s="28" t="s">
        <v>79</v>
      </c>
      <c r="B96" s="29">
        <v>0</v>
      </c>
      <c r="C96" s="29">
        <v>0</v>
      </c>
      <c r="D96" s="29">
        <v>0</v>
      </c>
      <c r="E96" s="31">
        <v>0</v>
      </c>
      <c r="F96" s="29">
        <v>0</v>
      </c>
      <c r="G96" s="29">
        <v>0</v>
      </c>
      <c r="H96" s="29">
        <v>0</v>
      </c>
      <c r="I96" s="30">
        <v>0</v>
      </c>
      <c r="J96" s="31">
        <v>0</v>
      </c>
      <c r="K96" s="31">
        <v>0</v>
      </c>
      <c r="L96" s="32">
        <v>0</v>
      </c>
      <c r="M96" s="33">
        <v>0</v>
      </c>
      <c r="N96" s="32">
        <v>0</v>
      </c>
      <c r="O96" s="32">
        <v>0</v>
      </c>
      <c r="AA96" s="2"/>
      <c r="AB96" s="2"/>
      <c r="AC96" s="2"/>
      <c r="AD96" s="2"/>
    </row>
    <row r="97" spans="1:30" ht="15.75">
      <c r="A97" s="28" t="s">
        <v>80</v>
      </c>
      <c r="B97" s="29">
        <v>854288</v>
      </c>
      <c r="C97" s="29">
        <v>697122</v>
      </c>
      <c r="D97" s="29">
        <v>698692</v>
      </c>
      <c r="E97" s="31">
        <v>735689</v>
      </c>
      <c r="F97" s="29">
        <v>945755</v>
      </c>
      <c r="G97" s="29">
        <v>772930</v>
      </c>
      <c r="H97" s="29">
        <v>876421</v>
      </c>
      <c r="I97" s="30">
        <v>1199881</v>
      </c>
      <c r="J97" s="31">
        <v>1047524</v>
      </c>
      <c r="K97" s="31">
        <v>812512</v>
      </c>
      <c r="L97" s="32">
        <v>747982</v>
      </c>
      <c r="M97" s="33">
        <v>720520</v>
      </c>
      <c r="N97" s="32">
        <v>858585</v>
      </c>
      <c r="O97" s="32">
        <v>877130</v>
      </c>
      <c r="AA97" s="2"/>
      <c r="AB97" s="2"/>
      <c r="AC97" s="2"/>
      <c r="AD97" s="2"/>
    </row>
    <row r="98" spans="1:30" ht="15.75">
      <c r="A98" s="28"/>
      <c r="B98" s="28"/>
      <c r="C98" s="28"/>
      <c r="D98" s="28"/>
      <c r="E98" s="28"/>
      <c r="F98" s="25"/>
      <c r="G98" s="25"/>
      <c r="H98" s="25"/>
      <c r="I98" s="25"/>
      <c r="J98" s="25"/>
      <c r="K98" s="25"/>
      <c r="L98" s="25"/>
      <c r="M98" s="13"/>
      <c r="N98" s="13"/>
      <c r="O98" s="13"/>
      <c r="AA98" s="2"/>
      <c r="AB98" s="2"/>
      <c r="AC98" s="2"/>
      <c r="AD98" s="2"/>
    </row>
    <row r="99" spans="1:30" ht="15.75">
      <c r="A99" s="27" t="s">
        <v>81</v>
      </c>
      <c r="B99" s="25">
        <f>SUM(B100:B105)</f>
        <v>361676572.46</v>
      </c>
      <c r="C99" s="25">
        <f>SUM(C100:C105)</f>
        <v>361660726.57</v>
      </c>
      <c r="D99" s="25">
        <f>SUM(D100:D105)</f>
        <v>310729730.84999996</v>
      </c>
      <c r="E99" s="25">
        <f>SUM(E100:E105)</f>
        <v>288728387.64</v>
      </c>
      <c r="F99" s="25">
        <f>SUM(F100:F105)</f>
        <v>295241244.88</v>
      </c>
      <c r="G99" s="25">
        <f aca="true" t="shared" si="12" ref="G99:O99">SUM(G100:G105)</f>
        <v>285669319.09</v>
      </c>
      <c r="H99" s="25">
        <f t="shared" si="12"/>
        <v>277133863.81</v>
      </c>
      <c r="I99" s="25">
        <f t="shared" si="12"/>
        <v>261502008.69000003</v>
      </c>
      <c r="J99" s="25">
        <f t="shared" si="12"/>
        <v>292834663.46</v>
      </c>
      <c r="K99" s="25">
        <f t="shared" si="12"/>
        <v>261485940.82</v>
      </c>
      <c r="L99" s="25">
        <f t="shared" si="12"/>
        <v>268066345</v>
      </c>
      <c r="M99" s="25">
        <f t="shared" si="12"/>
        <v>278553889</v>
      </c>
      <c r="N99" s="25">
        <f t="shared" si="12"/>
        <v>255999539</v>
      </c>
      <c r="O99" s="25">
        <f t="shared" si="12"/>
        <v>249100939</v>
      </c>
      <c r="AA99" s="2"/>
      <c r="AB99" s="2"/>
      <c r="AC99" s="2"/>
      <c r="AD99" s="2"/>
    </row>
    <row r="100" spans="1:30" ht="15.75">
      <c r="A100" s="28" t="s">
        <v>82</v>
      </c>
      <c r="B100" s="29">
        <v>223059615.95000002</v>
      </c>
      <c r="C100" s="29">
        <v>221187421.87</v>
      </c>
      <c r="D100" s="29">
        <v>175871604.67999995</v>
      </c>
      <c r="E100" s="31">
        <v>145560133.38</v>
      </c>
      <c r="F100" s="29">
        <v>151513998.31</v>
      </c>
      <c r="G100" s="29">
        <v>141485979.98999998</v>
      </c>
      <c r="H100" s="29">
        <v>123760644.94999999</v>
      </c>
      <c r="I100" s="30">
        <v>117019713.56</v>
      </c>
      <c r="J100" s="31">
        <v>141423019.33999997</v>
      </c>
      <c r="K100" s="31">
        <v>112390835.57000001</v>
      </c>
      <c r="L100" s="32">
        <v>121330982</v>
      </c>
      <c r="M100" s="33">
        <v>136343630</v>
      </c>
      <c r="N100" s="32">
        <v>115281148</v>
      </c>
      <c r="O100" s="32">
        <v>118135642</v>
      </c>
      <c r="AA100" s="2"/>
      <c r="AB100" s="2"/>
      <c r="AC100" s="2"/>
      <c r="AD100" s="2"/>
    </row>
    <row r="101" spans="1:30" ht="15.75">
      <c r="A101" s="28" t="s">
        <v>83</v>
      </c>
      <c r="B101" s="29">
        <v>2483992.25</v>
      </c>
      <c r="C101" s="29">
        <v>1906429.22</v>
      </c>
      <c r="D101" s="29">
        <v>2115152.04</v>
      </c>
      <c r="E101" s="31">
        <v>6479213.929999999</v>
      </c>
      <c r="F101" s="29">
        <v>3356814.13</v>
      </c>
      <c r="G101" s="29">
        <v>2093465.3299999998</v>
      </c>
      <c r="H101" s="29">
        <v>3503908.6399999997</v>
      </c>
      <c r="I101" s="30">
        <v>2862343.41</v>
      </c>
      <c r="J101" s="31">
        <v>3504477.06</v>
      </c>
      <c r="K101" s="31">
        <v>3609234.56</v>
      </c>
      <c r="L101" s="32">
        <v>3157242</v>
      </c>
      <c r="M101" s="33">
        <v>2501092</v>
      </c>
      <c r="N101" s="32">
        <v>2486758</v>
      </c>
      <c r="O101" s="32">
        <v>3970119</v>
      </c>
      <c r="AA101" s="2"/>
      <c r="AB101" s="2"/>
      <c r="AC101" s="2"/>
      <c r="AD101" s="2"/>
    </row>
    <row r="102" spans="1:30" ht="15.75">
      <c r="A102" s="28" t="s">
        <v>84</v>
      </c>
      <c r="B102" s="29">
        <v>130168435.49</v>
      </c>
      <c r="C102" s="29">
        <v>133378453.85</v>
      </c>
      <c r="D102" s="29">
        <v>129116924.02</v>
      </c>
      <c r="E102" s="31">
        <v>132352235.59</v>
      </c>
      <c r="F102" s="29">
        <v>136185167.81</v>
      </c>
      <c r="G102" s="29">
        <v>138258280.12</v>
      </c>
      <c r="H102" s="29">
        <v>146734138.12</v>
      </c>
      <c r="I102" s="30">
        <v>138524776.10000002</v>
      </c>
      <c r="J102" s="31">
        <v>140396524.39</v>
      </c>
      <c r="K102" s="31">
        <v>142280875.82999998</v>
      </c>
      <c r="L102" s="32">
        <v>138955820</v>
      </c>
      <c r="M102" s="33">
        <v>135471884</v>
      </c>
      <c r="N102" s="32">
        <v>134301127</v>
      </c>
      <c r="O102" s="32">
        <v>124528384</v>
      </c>
      <c r="AA102" s="2"/>
      <c r="AB102" s="2"/>
      <c r="AC102" s="2"/>
      <c r="AD102" s="2"/>
    </row>
    <row r="103" spans="1:30" ht="15.75">
      <c r="A103" s="28" t="s">
        <v>85</v>
      </c>
      <c r="B103" s="29">
        <v>473312</v>
      </c>
      <c r="C103" s="29">
        <v>0</v>
      </c>
      <c r="D103" s="29">
        <v>0</v>
      </c>
      <c r="E103" s="31">
        <v>0</v>
      </c>
      <c r="F103" s="29">
        <v>0</v>
      </c>
      <c r="G103" s="29">
        <v>4530</v>
      </c>
      <c r="H103" s="29">
        <v>75958.16</v>
      </c>
      <c r="I103" s="30">
        <v>263866.62</v>
      </c>
      <c r="J103" s="31">
        <v>4541169.87</v>
      </c>
      <c r="K103" s="31">
        <v>0</v>
      </c>
      <c r="L103" s="32">
        <v>334256</v>
      </c>
      <c r="M103" s="33">
        <v>364150</v>
      </c>
      <c r="N103" s="32">
        <v>359772</v>
      </c>
      <c r="O103" s="32">
        <v>340414</v>
      </c>
      <c r="AA103" s="2"/>
      <c r="AB103" s="2"/>
      <c r="AC103" s="2"/>
      <c r="AD103" s="2"/>
    </row>
    <row r="104" spans="1:30" ht="15.75">
      <c r="A104" s="28" t="s">
        <v>86</v>
      </c>
      <c r="B104" s="29">
        <v>3942969.77</v>
      </c>
      <c r="C104" s="29">
        <v>3396458.63</v>
      </c>
      <c r="D104" s="29">
        <v>1740899.38</v>
      </c>
      <c r="E104" s="31">
        <v>2546301.85</v>
      </c>
      <c r="F104" s="29">
        <v>2119750.23</v>
      </c>
      <c r="G104" s="29">
        <v>1774256.3399999999</v>
      </c>
      <c r="H104" s="29">
        <v>1294006.6600000001</v>
      </c>
      <c r="I104" s="30">
        <v>1123239</v>
      </c>
      <c r="J104" s="31">
        <v>1183073.8</v>
      </c>
      <c r="K104" s="31">
        <v>1444780.8599999999</v>
      </c>
      <c r="L104" s="32">
        <v>1810136</v>
      </c>
      <c r="M104" s="33">
        <v>1249786</v>
      </c>
      <c r="N104" s="32">
        <v>1556902</v>
      </c>
      <c r="O104" s="32">
        <v>342388</v>
      </c>
      <c r="AA104" s="2"/>
      <c r="AB104" s="2"/>
      <c r="AC104" s="2"/>
      <c r="AD104" s="2"/>
    </row>
    <row r="105" spans="1:30" ht="15.75">
      <c r="A105" s="28" t="s">
        <v>87</v>
      </c>
      <c r="B105" s="29">
        <v>1548247</v>
      </c>
      <c r="C105" s="29">
        <v>1791963</v>
      </c>
      <c r="D105" s="29">
        <v>1885150.73</v>
      </c>
      <c r="E105" s="31">
        <v>1790502.89</v>
      </c>
      <c r="F105" s="29">
        <v>2065514.4</v>
      </c>
      <c r="G105" s="29">
        <v>2052807.31</v>
      </c>
      <c r="H105" s="29">
        <v>1765207.28</v>
      </c>
      <c r="I105" s="30">
        <v>1708070</v>
      </c>
      <c r="J105" s="31">
        <v>1786399</v>
      </c>
      <c r="K105" s="31">
        <v>1760214</v>
      </c>
      <c r="L105" s="32">
        <v>2477909</v>
      </c>
      <c r="M105" s="33">
        <v>2623347</v>
      </c>
      <c r="N105" s="32">
        <v>2013832</v>
      </c>
      <c r="O105" s="32">
        <v>1783992</v>
      </c>
      <c r="AA105" s="2"/>
      <c r="AB105" s="2"/>
      <c r="AC105" s="2"/>
      <c r="AD105" s="2"/>
    </row>
    <row r="106" spans="1:30" ht="15.75">
      <c r="A106" s="28"/>
      <c r="B106" s="28"/>
      <c r="C106" s="28"/>
      <c r="D106" s="28"/>
      <c r="E106" s="28"/>
      <c r="F106" s="25"/>
      <c r="G106" s="25"/>
      <c r="H106" s="25"/>
      <c r="I106" s="25"/>
      <c r="J106" s="25"/>
      <c r="K106" s="25"/>
      <c r="L106" s="25"/>
      <c r="M106" s="13"/>
      <c r="N106" s="13"/>
      <c r="O106" s="13"/>
      <c r="AA106" s="2"/>
      <c r="AB106" s="2"/>
      <c r="AC106" s="2"/>
      <c r="AD106" s="2"/>
    </row>
    <row r="107" spans="1:30" ht="15.75">
      <c r="A107" s="27" t="s">
        <v>88</v>
      </c>
      <c r="B107" s="25">
        <f>SUM(B108:B119)</f>
        <v>1263908338.7799997</v>
      </c>
      <c r="C107" s="25">
        <f>SUM(C108:C119)</f>
        <v>1280638285.04</v>
      </c>
      <c r="D107" s="25">
        <f>SUM(D108:D119)</f>
        <v>1250895741.2200003</v>
      </c>
      <c r="E107" s="25">
        <f>SUM(E108:E119)</f>
        <v>1259844753.04</v>
      </c>
      <c r="F107" s="25">
        <f>SUM(F108:F119)</f>
        <v>1216986387.2599998</v>
      </c>
      <c r="G107" s="25">
        <f aca="true" t="shared" si="13" ref="G107:O107">SUM(G108:G119)</f>
        <v>1175165008.95</v>
      </c>
      <c r="H107" s="25">
        <f t="shared" si="13"/>
        <v>1087450252.51</v>
      </c>
      <c r="I107" s="25">
        <f t="shared" si="13"/>
        <v>1028595570.86</v>
      </c>
      <c r="J107" s="25">
        <f t="shared" si="13"/>
        <v>931161781.05</v>
      </c>
      <c r="K107" s="25">
        <f t="shared" si="13"/>
        <v>893518036.8499999</v>
      </c>
      <c r="L107" s="25">
        <f t="shared" si="13"/>
        <v>851970227</v>
      </c>
      <c r="M107" s="25">
        <f t="shared" si="13"/>
        <v>812254705</v>
      </c>
      <c r="N107" s="25">
        <f t="shared" si="13"/>
        <v>782364645</v>
      </c>
      <c r="O107" s="25">
        <f t="shared" si="13"/>
        <v>752235828</v>
      </c>
      <c r="AA107" s="2"/>
      <c r="AB107" s="2"/>
      <c r="AC107" s="2"/>
      <c r="AD107" s="2"/>
    </row>
    <row r="108" spans="1:30" ht="15.75">
      <c r="A108" s="28" t="s">
        <v>89</v>
      </c>
      <c r="B108" s="29">
        <v>109200340.35</v>
      </c>
      <c r="C108" s="29">
        <v>108075641.38000001</v>
      </c>
      <c r="D108" s="29">
        <v>109196376.75</v>
      </c>
      <c r="E108" s="31">
        <v>117860215.4</v>
      </c>
      <c r="F108" s="29">
        <v>107514106.02000001</v>
      </c>
      <c r="G108" s="29">
        <v>113067003.4</v>
      </c>
      <c r="H108" s="29">
        <v>94688220.27</v>
      </c>
      <c r="I108" s="30">
        <v>66908433.71</v>
      </c>
      <c r="J108" s="31">
        <v>46400847.55</v>
      </c>
      <c r="K108" s="31">
        <v>42307850.29</v>
      </c>
      <c r="L108" s="32">
        <v>47601135</v>
      </c>
      <c r="M108" s="33">
        <v>51810778</v>
      </c>
      <c r="N108" s="32">
        <v>52312054</v>
      </c>
      <c r="O108" s="32">
        <v>59410185</v>
      </c>
      <c r="AA108" s="2"/>
      <c r="AB108" s="2"/>
      <c r="AC108" s="2"/>
      <c r="AD108" s="2"/>
    </row>
    <row r="109" spans="1:30" ht="15.75">
      <c r="A109" s="28" t="s">
        <v>90</v>
      </c>
      <c r="B109" s="29">
        <v>153975104.89</v>
      </c>
      <c r="C109" s="29">
        <v>155562243.86</v>
      </c>
      <c r="D109" s="29">
        <v>144910347.95</v>
      </c>
      <c r="E109" s="31">
        <v>157111952.43</v>
      </c>
      <c r="F109" s="29">
        <v>156878545.88</v>
      </c>
      <c r="G109" s="29">
        <v>148316837.64</v>
      </c>
      <c r="H109" s="29">
        <v>127018488.07</v>
      </c>
      <c r="I109" s="30">
        <v>138851841.27999997</v>
      </c>
      <c r="J109" s="31">
        <v>113429571.76</v>
      </c>
      <c r="K109" s="31">
        <v>111395691.5</v>
      </c>
      <c r="L109" s="32">
        <v>106135954</v>
      </c>
      <c r="M109" s="33">
        <v>104748135</v>
      </c>
      <c r="N109" s="32">
        <v>98768805</v>
      </c>
      <c r="O109" s="32">
        <v>109381385</v>
      </c>
      <c r="AA109" s="2"/>
      <c r="AB109" s="2"/>
      <c r="AC109" s="2"/>
      <c r="AD109" s="2"/>
    </row>
    <row r="110" spans="1:30" ht="15.75">
      <c r="A110" s="28" t="s">
        <v>91</v>
      </c>
      <c r="B110" s="29">
        <v>0</v>
      </c>
      <c r="C110" s="29">
        <v>0</v>
      </c>
      <c r="D110" s="29">
        <v>0</v>
      </c>
      <c r="E110" s="31">
        <v>0</v>
      </c>
      <c r="F110" s="29">
        <v>0</v>
      </c>
      <c r="G110" s="29">
        <v>0</v>
      </c>
      <c r="H110" s="29">
        <v>0</v>
      </c>
      <c r="I110" s="30">
        <v>0</v>
      </c>
      <c r="J110" s="31">
        <v>0</v>
      </c>
      <c r="K110" s="31">
        <v>0</v>
      </c>
      <c r="L110" s="32">
        <v>0</v>
      </c>
      <c r="M110" s="33">
        <v>0</v>
      </c>
      <c r="N110" s="32">
        <v>0</v>
      </c>
      <c r="O110" s="32">
        <v>0</v>
      </c>
      <c r="AA110" s="2"/>
      <c r="AB110" s="2"/>
      <c r="AC110" s="2"/>
      <c r="AD110" s="2"/>
    </row>
    <row r="111" spans="1:30" ht="17.25">
      <c r="A111" s="28" t="s">
        <v>92</v>
      </c>
      <c r="B111" s="29">
        <v>542401.9</v>
      </c>
      <c r="C111" s="29">
        <v>701796.1</v>
      </c>
      <c r="D111" s="29">
        <v>446769.29000000004</v>
      </c>
      <c r="E111" s="31">
        <v>441751.03</v>
      </c>
      <c r="F111" s="29">
        <v>369500.91000000003</v>
      </c>
      <c r="G111" s="29">
        <v>591902.3500000001</v>
      </c>
      <c r="H111" s="29">
        <v>580355.4099999999</v>
      </c>
      <c r="I111" s="30">
        <v>450345.35000000003</v>
      </c>
      <c r="J111" s="31">
        <v>258694.84</v>
      </c>
      <c r="K111" s="31">
        <v>243965.27000000002</v>
      </c>
      <c r="L111" s="32">
        <v>522728</v>
      </c>
      <c r="M111" s="33">
        <v>523002</v>
      </c>
      <c r="N111" s="32">
        <v>571490</v>
      </c>
      <c r="O111" s="32">
        <v>1102375</v>
      </c>
      <c r="AA111" s="2"/>
      <c r="AB111" s="2"/>
      <c r="AC111" s="2"/>
      <c r="AD111" s="2"/>
    </row>
    <row r="112" spans="1:30" ht="15.75">
      <c r="A112" s="28" t="s">
        <v>94</v>
      </c>
      <c r="B112" s="29">
        <v>85571844.9</v>
      </c>
      <c r="C112" s="29">
        <v>87766158.12</v>
      </c>
      <c r="D112" s="29">
        <v>85653956.17</v>
      </c>
      <c r="E112" s="31">
        <v>87539867.22</v>
      </c>
      <c r="F112" s="29">
        <v>85654252.34</v>
      </c>
      <c r="G112" s="29">
        <v>83845100.59</v>
      </c>
      <c r="H112" s="29">
        <v>82270531.6</v>
      </c>
      <c r="I112" s="30">
        <v>79942143.2</v>
      </c>
      <c r="J112" s="31">
        <v>82202090.51999998</v>
      </c>
      <c r="K112" s="31">
        <v>80529963.29</v>
      </c>
      <c r="L112" s="32">
        <v>78767062</v>
      </c>
      <c r="M112" s="33">
        <v>77384146</v>
      </c>
      <c r="N112" s="32">
        <v>72521569</v>
      </c>
      <c r="O112" s="32">
        <v>71698968</v>
      </c>
      <c r="AA112" s="2"/>
      <c r="AB112" s="2"/>
      <c r="AC112" s="2"/>
      <c r="AD112" s="2"/>
    </row>
    <row r="113" spans="1:30" ht="15.75">
      <c r="A113" s="28" t="s">
        <v>95</v>
      </c>
      <c r="B113" s="29">
        <v>533293223.99999994</v>
      </c>
      <c r="C113" s="29">
        <v>531178008.26</v>
      </c>
      <c r="D113" s="29">
        <v>511307450.77000004</v>
      </c>
      <c r="E113" s="31">
        <v>517005607.4700001</v>
      </c>
      <c r="F113" s="29">
        <v>491327880.1</v>
      </c>
      <c r="G113" s="29">
        <v>446398537.72</v>
      </c>
      <c r="H113" s="29">
        <v>406169749.73999995</v>
      </c>
      <c r="I113" s="30">
        <v>384308201.1</v>
      </c>
      <c r="J113" s="31">
        <v>369047887.69000006</v>
      </c>
      <c r="K113" s="31">
        <v>355559037.28999996</v>
      </c>
      <c r="L113" s="32">
        <v>338339924</v>
      </c>
      <c r="M113" s="33">
        <v>322599780</v>
      </c>
      <c r="N113" s="32">
        <v>312063669</v>
      </c>
      <c r="O113" s="32">
        <v>286555229</v>
      </c>
      <c r="AA113" s="2"/>
      <c r="AB113" s="2"/>
      <c r="AC113" s="2"/>
      <c r="AD113" s="2"/>
    </row>
    <row r="114" spans="1:30" ht="15.75">
      <c r="A114" s="28" t="s">
        <v>96</v>
      </c>
      <c r="B114" s="29">
        <v>604672.79</v>
      </c>
      <c r="C114" s="29">
        <v>654834.94</v>
      </c>
      <c r="D114" s="29">
        <v>649876.3200000001</v>
      </c>
      <c r="E114" s="31">
        <v>666569.14</v>
      </c>
      <c r="F114" s="29">
        <v>626552.04</v>
      </c>
      <c r="G114" s="29">
        <v>705637.67</v>
      </c>
      <c r="H114" s="29">
        <v>713256</v>
      </c>
      <c r="I114" s="30">
        <v>796964.59</v>
      </c>
      <c r="J114" s="31">
        <v>870325.02</v>
      </c>
      <c r="K114" s="31">
        <v>901716.07</v>
      </c>
      <c r="L114" s="32">
        <v>937226</v>
      </c>
      <c r="M114" s="33">
        <v>1078299</v>
      </c>
      <c r="N114" s="32">
        <v>1031308</v>
      </c>
      <c r="O114" s="32">
        <v>959438</v>
      </c>
      <c r="AA114" s="2"/>
      <c r="AB114" s="2"/>
      <c r="AC114" s="2"/>
      <c r="AD114" s="2"/>
    </row>
    <row r="115" spans="1:30" ht="15.75">
      <c r="A115" s="28" t="s">
        <v>97</v>
      </c>
      <c r="B115" s="29">
        <v>645743.9099999999</v>
      </c>
      <c r="C115" s="29">
        <v>651731</v>
      </c>
      <c r="D115" s="29">
        <v>660208.69</v>
      </c>
      <c r="E115" s="31">
        <v>766419.9199999999</v>
      </c>
      <c r="F115" s="29">
        <v>654199.3799999999</v>
      </c>
      <c r="G115" s="29">
        <v>567955.37</v>
      </c>
      <c r="H115" s="29">
        <v>579719.22</v>
      </c>
      <c r="I115" s="30">
        <v>603651.4199999999</v>
      </c>
      <c r="J115" s="31">
        <v>685344.53</v>
      </c>
      <c r="K115" s="31">
        <v>738564.3900000001</v>
      </c>
      <c r="L115" s="32">
        <v>662544</v>
      </c>
      <c r="M115" s="33">
        <v>735444</v>
      </c>
      <c r="N115" s="32">
        <v>549946</v>
      </c>
      <c r="O115" s="32">
        <v>600116</v>
      </c>
      <c r="AA115" s="2"/>
      <c r="AB115" s="2"/>
      <c r="AC115" s="2"/>
      <c r="AD115" s="2"/>
    </row>
    <row r="116" spans="1:30" ht="15.75">
      <c r="A116" s="28" t="s">
        <v>98</v>
      </c>
      <c r="B116" s="29">
        <v>54651753.42</v>
      </c>
      <c r="C116" s="29">
        <v>57638575.68</v>
      </c>
      <c r="D116" s="29">
        <v>58482435.62</v>
      </c>
      <c r="E116" s="31">
        <v>53311939.16</v>
      </c>
      <c r="F116" s="29">
        <v>52953863.69</v>
      </c>
      <c r="G116" s="29">
        <v>56675461.629999995</v>
      </c>
      <c r="H116" s="29">
        <v>54371981.97</v>
      </c>
      <c r="I116" s="30">
        <v>50777087.83</v>
      </c>
      <c r="J116" s="31">
        <v>42761010.3</v>
      </c>
      <c r="K116" s="31">
        <v>38938697.870000005</v>
      </c>
      <c r="L116" s="32">
        <v>32379501</v>
      </c>
      <c r="M116" s="33">
        <v>33643928</v>
      </c>
      <c r="N116" s="32">
        <v>30922051</v>
      </c>
      <c r="O116" s="32">
        <v>31127820</v>
      </c>
      <c r="AA116" s="2"/>
      <c r="AB116" s="2"/>
      <c r="AC116" s="2"/>
      <c r="AD116" s="2"/>
    </row>
    <row r="117" spans="1:30" ht="15.75">
      <c r="A117" s="28" t="s">
        <v>99</v>
      </c>
      <c r="B117" s="29">
        <v>1672174.1400000001</v>
      </c>
      <c r="C117" s="29">
        <v>1923363.4899999998</v>
      </c>
      <c r="D117" s="29">
        <v>2199897.12</v>
      </c>
      <c r="E117" s="31">
        <v>2396107.67</v>
      </c>
      <c r="F117" s="29">
        <v>2899567.55</v>
      </c>
      <c r="G117" s="29">
        <v>3764115.6100000003</v>
      </c>
      <c r="H117" s="29">
        <v>4216453.79</v>
      </c>
      <c r="I117" s="30">
        <v>5096581.02</v>
      </c>
      <c r="J117" s="31">
        <v>4184888.9600000004</v>
      </c>
      <c r="K117" s="31">
        <v>2857110.3</v>
      </c>
      <c r="L117" s="32">
        <v>2120041</v>
      </c>
      <c r="M117" s="33">
        <v>2053452</v>
      </c>
      <c r="N117" s="32">
        <v>2318196</v>
      </c>
      <c r="O117" s="32">
        <v>2057503</v>
      </c>
      <c r="AA117" s="2"/>
      <c r="AB117" s="2"/>
      <c r="AC117" s="2"/>
      <c r="AD117" s="2"/>
    </row>
    <row r="118" spans="1:30" ht="15.75">
      <c r="A118" s="28" t="s">
        <v>100</v>
      </c>
      <c r="B118" s="29">
        <v>7868161</v>
      </c>
      <c r="C118" s="29">
        <v>7435301</v>
      </c>
      <c r="D118" s="29">
        <v>7342207</v>
      </c>
      <c r="E118" s="31">
        <v>5862137</v>
      </c>
      <c r="F118" s="29">
        <v>5306079</v>
      </c>
      <c r="G118" s="29">
        <v>5198573</v>
      </c>
      <c r="H118" s="29">
        <v>4974253</v>
      </c>
      <c r="I118" s="30">
        <v>4725776</v>
      </c>
      <c r="J118" s="31">
        <v>5407385.64</v>
      </c>
      <c r="K118" s="31">
        <v>5031524.87</v>
      </c>
      <c r="L118" s="32">
        <v>5169911</v>
      </c>
      <c r="M118" s="33">
        <v>5035589</v>
      </c>
      <c r="N118" s="32">
        <v>5052349</v>
      </c>
      <c r="O118" s="32">
        <v>5175187</v>
      </c>
      <c r="AA118" s="2"/>
      <c r="AB118" s="2"/>
      <c r="AC118" s="2"/>
      <c r="AD118" s="2"/>
    </row>
    <row r="119" spans="1:30" ht="15.75">
      <c r="A119" s="28" t="s">
        <v>101</v>
      </c>
      <c r="B119" s="29">
        <v>315882917.48</v>
      </c>
      <c r="C119" s="29">
        <v>329050631.21000004</v>
      </c>
      <c r="D119" s="29">
        <v>330046215.53999996</v>
      </c>
      <c r="E119" s="31">
        <v>316882186.6</v>
      </c>
      <c r="F119" s="29">
        <v>312801840.35</v>
      </c>
      <c r="G119" s="29">
        <v>316033883.96999997</v>
      </c>
      <c r="H119" s="29">
        <v>311867243.44</v>
      </c>
      <c r="I119" s="30">
        <v>296134545.36</v>
      </c>
      <c r="J119" s="31">
        <v>265913734.23999998</v>
      </c>
      <c r="K119" s="31">
        <v>255013915.70999998</v>
      </c>
      <c r="L119" s="32">
        <v>239334201</v>
      </c>
      <c r="M119" s="33">
        <v>212642152</v>
      </c>
      <c r="N119" s="32">
        <v>206253208</v>
      </c>
      <c r="O119" s="32">
        <v>184167622</v>
      </c>
      <c r="AA119" s="2"/>
      <c r="AB119" s="2"/>
      <c r="AC119" s="2"/>
      <c r="AD119" s="2"/>
    </row>
    <row r="120" spans="1:30" ht="15.75">
      <c r="A120" s="28"/>
      <c r="B120" s="28"/>
      <c r="C120" s="28"/>
      <c r="D120" s="28"/>
      <c r="E120" s="28"/>
      <c r="F120" s="25"/>
      <c r="G120" s="25"/>
      <c r="H120" s="25"/>
      <c r="I120" s="25"/>
      <c r="J120" s="25"/>
      <c r="K120" s="25"/>
      <c r="L120" s="25"/>
      <c r="M120" s="13"/>
      <c r="N120" s="13"/>
      <c r="O120" s="13"/>
      <c r="AA120" s="2"/>
      <c r="AB120" s="2"/>
      <c r="AC120" s="2"/>
      <c r="AD120" s="2"/>
    </row>
    <row r="121" spans="1:30" ht="15.75">
      <c r="A121" s="27" t="s">
        <v>102</v>
      </c>
      <c r="B121" s="25">
        <f>SUM(B122:B123)</f>
        <v>403291702.78999996</v>
      </c>
      <c r="C121" s="25">
        <f>SUM(C122:C123)</f>
        <v>396121374.03999996</v>
      </c>
      <c r="D121" s="25">
        <f>SUM(D122:D123)</f>
        <v>377494959.73</v>
      </c>
      <c r="E121" s="25">
        <f>SUM(E122:E123)</f>
        <v>435020020.06000006</v>
      </c>
      <c r="F121" s="25">
        <f>SUM(F122:F123)</f>
        <v>370496980.86</v>
      </c>
      <c r="G121" s="25">
        <f aca="true" t="shared" si="14" ref="G121:O121">SUM(G122:G123)</f>
        <v>366219462.65000004</v>
      </c>
      <c r="H121" s="25">
        <f t="shared" si="14"/>
        <v>361936342.82</v>
      </c>
      <c r="I121" s="25">
        <f t="shared" si="14"/>
        <v>394303335.4</v>
      </c>
      <c r="J121" s="25">
        <f t="shared" si="14"/>
        <v>368736771.13</v>
      </c>
      <c r="K121" s="25">
        <f t="shared" si="14"/>
        <v>379859488.15999997</v>
      </c>
      <c r="L121" s="25">
        <f t="shared" si="14"/>
        <v>373684590</v>
      </c>
      <c r="M121" s="25">
        <f t="shared" si="14"/>
        <v>342099287</v>
      </c>
      <c r="N121" s="25">
        <f t="shared" si="14"/>
        <v>327000420</v>
      </c>
      <c r="O121" s="25">
        <f t="shared" si="14"/>
        <v>318035255</v>
      </c>
      <c r="AA121" s="2"/>
      <c r="AB121" s="2"/>
      <c r="AC121" s="2"/>
      <c r="AD121" s="2"/>
    </row>
    <row r="122" spans="1:30" ht="15.75">
      <c r="A122" s="28" t="s">
        <v>103</v>
      </c>
      <c r="B122" s="29">
        <v>297640704.15</v>
      </c>
      <c r="C122" s="29">
        <v>283101893.13</v>
      </c>
      <c r="D122" s="29">
        <v>267336907.44000003</v>
      </c>
      <c r="E122" s="31">
        <v>322125948.43</v>
      </c>
      <c r="F122" s="29">
        <v>257209707.03</v>
      </c>
      <c r="G122" s="29">
        <v>249055993.80000004</v>
      </c>
      <c r="H122" s="29">
        <v>246509640.67000002</v>
      </c>
      <c r="I122" s="30">
        <v>273167883.02</v>
      </c>
      <c r="J122" s="31">
        <v>237481581.04999998</v>
      </c>
      <c r="K122" s="31">
        <v>247226838.73</v>
      </c>
      <c r="L122" s="32">
        <v>234481130</v>
      </c>
      <c r="M122" s="33">
        <v>206905338</v>
      </c>
      <c r="N122" s="32">
        <v>197932067</v>
      </c>
      <c r="O122" s="32">
        <v>200809899</v>
      </c>
      <c r="AA122" s="2"/>
      <c r="AB122" s="2"/>
      <c r="AC122" s="2"/>
      <c r="AD122" s="2"/>
    </row>
    <row r="123" spans="1:30" ht="15.75">
      <c r="A123" s="28" t="s">
        <v>104</v>
      </c>
      <c r="B123" s="29">
        <v>105650998.64</v>
      </c>
      <c r="C123" s="29">
        <v>113019480.91</v>
      </c>
      <c r="D123" s="29">
        <v>110158052.29</v>
      </c>
      <c r="E123" s="31">
        <v>112894071.63000003</v>
      </c>
      <c r="F123" s="29">
        <v>113287273.83000001</v>
      </c>
      <c r="G123" s="29">
        <v>117163468.85</v>
      </c>
      <c r="H123" s="29">
        <v>115426702.14999999</v>
      </c>
      <c r="I123" s="30">
        <v>121135452.38000001</v>
      </c>
      <c r="J123" s="31">
        <v>131255190.08000001</v>
      </c>
      <c r="K123" s="31">
        <v>132632649.42999999</v>
      </c>
      <c r="L123" s="32">
        <v>139203460</v>
      </c>
      <c r="M123" s="33">
        <v>135193949</v>
      </c>
      <c r="N123" s="32">
        <v>129068353</v>
      </c>
      <c r="O123" s="32">
        <v>117225356</v>
      </c>
      <c r="AA123" s="2"/>
      <c r="AB123" s="2"/>
      <c r="AC123" s="2"/>
      <c r="AD123" s="2"/>
    </row>
    <row r="124" spans="1:30" ht="15.75">
      <c r="A124" s="15"/>
      <c r="B124" s="15"/>
      <c r="C124" s="15"/>
      <c r="D124" s="15"/>
      <c r="E124" s="15"/>
      <c r="F124" s="16"/>
      <c r="G124" s="16"/>
      <c r="H124" s="17"/>
      <c r="I124" s="16"/>
      <c r="J124" s="16"/>
      <c r="K124" s="16"/>
      <c r="L124" s="16"/>
      <c r="M124" s="17"/>
      <c r="N124" s="17"/>
      <c r="O124" s="17"/>
      <c r="AA124" s="2"/>
      <c r="AB124" s="2"/>
      <c r="AC124" s="2"/>
      <c r="AD124" s="2"/>
    </row>
    <row r="125" spans="2:30" ht="15.75">
      <c r="B125" s="19" t="s">
        <v>93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8"/>
      <c r="M125" s="18"/>
      <c r="N125" s="18"/>
      <c r="O125" s="1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B125" s="2"/>
      <c r="AC125" s="2"/>
      <c r="AD125" s="2"/>
    </row>
    <row r="126" spans="2:30" ht="15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8"/>
      <c r="M126" s="18"/>
      <c r="N126" s="18"/>
      <c r="O126" s="1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B126" s="2"/>
      <c r="AC126" s="2"/>
      <c r="AD126" s="2"/>
    </row>
    <row r="127" spans="2:15" ht="37.5" customHeight="1">
      <c r="B127" s="34" t="s">
        <v>105</v>
      </c>
      <c r="C127" s="34"/>
      <c r="D127" s="34"/>
      <c r="E127" s="34"/>
      <c r="F127" s="34"/>
      <c r="G127" s="34"/>
      <c r="H127" s="34"/>
      <c r="I127" s="20"/>
      <c r="J127" s="20"/>
      <c r="K127" s="20"/>
      <c r="L127" s="13"/>
      <c r="M127" s="13"/>
      <c r="N127" s="13"/>
      <c r="O127" s="13"/>
    </row>
    <row r="128" spans="1:15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ht="15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ht="15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5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5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15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ht="15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ht="15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ht="15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5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t="15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t="15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t="15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15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5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5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ht="15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15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5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5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ht="15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ht="15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5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5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5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5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5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5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5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5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5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5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5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5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5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5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5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5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5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5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5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5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5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5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5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5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5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5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</sheetData>
  <sheetProtection/>
  <mergeCells count="1">
    <mergeCell ref="B127:H127"/>
  </mergeCells>
  <hyperlinks>
    <hyperlink ref="B127:H127" r:id="rId1" display="SOURCE:  New York State Office of the State Comptroller, &quot;Financial Data for Local Governments,&quot; https://www.osc.state.ny.us/localgov/datanstat/findata/index_choice.htm (last viewed November 18, 2019)."/>
  </hyperlinks>
  <printOptions/>
  <pageMargins left="0.75" right="0.75" top="1" bottom="1" header="0.5" footer="0.5"/>
  <pageSetup fitToHeight="2" horizontalDpi="600" verticalDpi="600" orientation="landscape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2019-11-22T20:33:47Z</cp:lastPrinted>
  <dcterms:created xsi:type="dcterms:W3CDTF">2010-01-07T21:38:33Z</dcterms:created>
  <dcterms:modified xsi:type="dcterms:W3CDTF">2022-03-01T19:48:36Z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