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-15a" sheetId="1" r:id="rId1"/>
  </sheets>
  <definedNames>
    <definedName name="_xlnm.Print_Area" localSheetId="0">'f-15a'!$A$1:$O$53</definedName>
    <definedName name="_xlnm.Print_Titles" localSheetId="0">'f-15a'!$A:$A,'f-15a'!$4:$4</definedName>
  </definedNames>
  <calcPr fullCalcOnLoad="1"/>
</workbook>
</file>

<file path=xl/sharedStrings.xml><?xml version="1.0" encoding="utf-8"?>
<sst xmlns="http://schemas.openxmlformats.org/spreadsheetml/2006/main" count="36" uniqueCount="35">
  <si>
    <t>Full Value</t>
  </si>
  <si>
    <t>Population — Census Estimates</t>
  </si>
  <si>
    <t xml:space="preserve">Summary of City Finances </t>
  </si>
  <si>
    <t>Total Revenue and Other Sources</t>
  </si>
  <si>
    <t>Total Revenues</t>
  </si>
  <si>
    <t>Local Revenues</t>
  </si>
  <si>
    <t>Real Property Taxes and Assessments</t>
  </si>
  <si>
    <t>Other Real Property Tax Items</t>
  </si>
  <si>
    <t>Sales and Use Tax</t>
  </si>
  <si>
    <t>Other Nonproperty Taxes</t>
  </si>
  <si>
    <t>Charges for Services</t>
  </si>
  <si>
    <t>Charges to Other Governments</t>
  </si>
  <si>
    <t>Use and Sale of Property</t>
  </si>
  <si>
    <t>Other Local Revenues</t>
  </si>
  <si>
    <t>State and Federal Revenues</t>
  </si>
  <si>
    <t>State Aid</t>
  </si>
  <si>
    <t>Federal Aid</t>
  </si>
  <si>
    <t>Proceeds Debt</t>
  </si>
  <si>
    <t>Other Sources</t>
  </si>
  <si>
    <t>Total Expenditures</t>
  </si>
  <si>
    <t>Total Expenditures and Other Sources</t>
  </si>
  <si>
    <t>Current Operations</t>
  </si>
  <si>
    <t>Personal Services</t>
  </si>
  <si>
    <t>Employee Benefits</t>
  </si>
  <si>
    <t>Contractual</t>
  </si>
  <si>
    <t>Equipment and Capital Outlay</t>
  </si>
  <si>
    <t>Debt Service</t>
  </si>
  <si>
    <t>Principal</t>
  </si>
  <si>
    <t>Interest</t>
  </si>
  <si>
    <t>Interfund Transfer</t>
  </si>
  <si>
    <t>Total Debt Outstanding at End of Fiscal Year</t>
  </si>
  <si>
    <t>NA</t>
  </si>
  <si>
    <t>NA Not available.</t>
  </si>
  <si>
    <t>New York State (Excluding New York City) — Fiscal Years Ended in 2005-18</t>
  </si>
  <si>
    <t>SOURCE: New York State Office of the State Comptroller, "Financial Data for Local Goverments," https://www.osc.state.ny.us/localgov/datanstat/findata/index_choice.htm (last viewed November 18, 2019).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</si>
</sst>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&quot;$&quot;#,##0.0_);[Red]\(&quot;$&quot;#,##0.0\)"/>
    <numFmt numFmtId="170" formatCode="&quot;$&quot;#,##0.00"/>
    <numFmt numFmtId="171" formatCode="&quot;$&quot;#,##0.0"/>
    <numFmt numFmtId="172" formatCode="&quot;$&quot;#,##0"/>
  </numFmts>
  <fonts count="50">
    <font>
      <sz val="12"/>
      <name val="Times New Roman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46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 quotePrefix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3" fontId="47" fillId="0" borderId="0" xfId="0" applyNumberFormat="1" applyFont="1" applyFill="1" applyAlignment="1">
      <alignment horizontal="right" wrapText="1" readingOrder="1"/>
    </xf>
    <xf numFmtId="3" fontId="2" fillId="0" borderId="0" xfId="0" applyNumberFormat="1" applyFont="1" applyFill="1" applyAlignment="1" quotePrefix="1">
      <alignment horizontal="right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33" borderId="10" xfId="0" applyFont="1" applyFill="1" applyBorder="1" applyAlignment="1" quotePrefix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NumberFormat="1" applyFont="1" applyFill="1" applyAlignment="1" quotePrefix="1">
      <alignment horizontal="left"/>
    </xf>
    <xf numFmtId="0" fontId="4" fillId="0" borderId="0" xfId="0" applyFont="1" applyFill="1" applyAlignment="1">
      <alignment horizontal="left"/>
    </xf>
    <xf numFmtId="172" fontId="2" fillId="0" borderId="0" xfId="0" applyNumberFormat="1" applyFont="1" applyFill="1" applyAlignment="1" quotePrefix="1">
      <alignment horizontal="right"/>
    </xf>
    <xf numFmtId="172" fontId="2" fillId="33" borderId="0" xfId="0" applyNumberFormat="1" applyFont="1" applyFill="1" applyAlignment="1">
      <alignment/>
    </xf>
    <xf numFmtId="172" fontId="47" fillId="0" borderId="0" xfId="0" applyNumberFormat="1" applyFont="1" applyFill="1" applyAlignment="1">
      <alignment horizontal="right" wrapText="1" readingOrder="1"/>
    </xf>
    <xf numFmtId="172" fontId="2" fillId="0" borderId="0" xfId="0" applyNumberFormat="1" applyFont="1" applyAlignment="1">
      <alignment/>
    </xf>
    <xf numFmtId="172" fontId="2" fillId="0" borderId="0" xfId="0" applyNumberFormat="1" applyFont="1" applyFill="1" applyAlignment="1">
      <alignment horizontal="right"/>
    </xf>
    <xf numFmtId="3" fontId="48" fillId="0" borderId="0" xfId="0" applyNumberFormat="1" applyFont="1" applyAlignment="1">
      <alignment/>
    </xf>
    <xf numFmtId="172" fontId="48" fillId="0" borderId="0" xfId="0" applyNumberFormat="1" applyFont="1" applyAlignment="1">
      <alignment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172" fontId="48" fillId="0" borderId="0" xfId="0" applyNumberFormat="1" applyFont="1" applyAlignment="1">
      <alignment/>
    </xf>
    <xf numFmtId="3" fontId="48" fillId="0" borderId="0" xfId="57" applyNumberFormat="1" applyFont="1" applyFill="1" applyBorder="1">
      <alignment/>
      <protection/>
    </xf>
    <xf numFmtId="172" fontId="48" fillId="0" borderId="0" xfId="57" applyNumberFormat="1" applyFont="1" applyFill="1" applyBorder="1">
      <alignment/>
      <protection/>
    </xf>
    <xf numFmtId="3" fontId="48" fillId="0" borderId="0" xfId="42" applyNumberFormat="1" applyFont="1" applyFill="1" applyBorder="1" applyAlignment="1">
      <alignment/>
    </xf>
    <xf numFmtId="172" fontId="48" fillId="0" borderId="0" xfId="0" applyNumberFormat="1" applyFont="1" applyFill="1" applyBorder="1" applyAlignment="1">
      <alignment horizontal="right"/>
    </xf>
    <xf numFmtId="172" fontId="48" fillId="0" borderId="0" xfId="0" applyNumberFormat="1" applyFont="1" applyFill="1" applyBorder="1" applyAlignment="1">
      <alignment/>
    </xf>
    <xf numFmtId="172" fontId="2" fillId="0" borderId="0" xfId="0" applyNumberFormat="1" applyFont="1" applyAlignment="1">
      <alignment horizontal="right"/>
    </xf>
    <xf numFmtId="172" fontId="48" fillId="0" borderId="0" xfId="0" applyNumberFormat="1" applyFont="1" applyFill="1" applyBorder="1" applyAlignment="1">
      <alignment readingOrder="1"/>
    </xf>
    <xf numFmtId="172" fontId="47" fillId="0" borderId="0" xfId="0" applyNumberFormat="1" applyFont="1" applyFill="1" applyBorder="1" applyAlignment="1">
      <alignment horizontal="right" readingOrder="1"/>
    </xf>
    <xf numFmtId="6" fontId="47" fillId="0" borderId="0" xfId="0" applyNumberFormat="1" applyFont="1" applyFill="1" applyBorder="1" applyAlignment="1">
      <alignment horizontal="right" wrapText="1" readingOrder="1"/>
    </xf>
    <xf numFmtId="3" fontId="47" fillId="0" borderId="0" xfId="0" applyNumberFormat="1" applyFont="1" applyFill="1" applyBorder="1" applyAlignment="1">
      <alignment horizontal="right" readingOrder="1"/>
    </xf>
    <xf numFmtId="0" fontId="49" fillId="0" borderId="0" xfId="53" applyNumberFormat="1" applyFont="1" applyFill="1" applyAlignment="1" quotePrefix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c.state.ny.us/localgov/datanstat/findata/index_choice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39.125" style="0" customWidth="1"/>
    <col min="2" max="18" width="18.625" style="0" customWidth="1"/>
  </cols>
  <sheetData>
    <row r="1" spans="2:22" ht="20.25">
      <c r="B1" s="19" t="s">
        <v>2</v>
      </c>
      <c r="C1" s="19"/>
      <c r="D1" s="19"/>
      <c r="E1" s="19"/>
      <c r="F1" s="19"/>
      <c r="G1" s="19"/>
      <c r="H1" s="19"/>
      <c r="I1" s="19"/>
      <c r="J1" s="19"/>
      <c r="K1" s="19"/>
      <c r="L1" s="23"/>
      <c r="M1" s="3"/>
      <c r="N1" s="2"/>
      <c r="O1" s="2"/>
      <c r="P1" s="2"/>
      <c r="Q1" s="2"/>
      <c r="R1" s="2"/>
      <c r="S1" s="2"/>
      <c r="T1" s="2"/>
      <c r="U1" s="2"/>
      <c r="V1" s="2"/>
    </row>
    <row r="2" spans="2:22" ht="20.25">
      <c r="B2" s="19" t="s">
        <v>33</v>
      </c>
      <c r="C2" s="19"/>
      <c r="D2" s="19"/>
      <c r="E2" s="19"/>
      <c r="F2" s="19"/>
      <c r="G2" s="19"/>
      <c r="H2" s="19"/>
      <c r="I2" s="19"/>
      <c r="J2" s="19"/>
      <c r="K2" s="19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5.75">
      <c r="A4" s="5"/>
      <c r="B4" s="5">
        <v>2018</v>
      </c>
      <c r="C4" s="5">
        <v>2017</v>
      </c>
      <c r="D4" s="5">
        <v>2016</v>
      </c>
      <c r="E4" s="5">
        <v>2015</v>
      </c>
      <c r="F4" s="6">
        <v>2014</v>
      </c>
      <c r="G4" s="7">
        <v>2013</v>
      </c>
      <c r="H4" s="7">
        <v>2012</v>
      </c>
      <c r="I4" s="7">
        <v>2011</v>
      </c>
      <c r="J4" s="7">
        <v>2010</v>
      </c>
      <c r="K4" s="7">
        <v>2009</v>
      </c>
      <c r="L4" s="6">
        <v>2008</v>
      </c>
      <c r="M4" s="6">
        <v>2007</v>
      </c>
      <c r="N4" s="6">
        <v>2006</v>
      </c>
      <c r="O4" s="6">
        <v>2005</v>
      </c>
      <c r="S4" s="2"/>
      <c r="T4" s="2"/>
      <c r="U4" s="2"/>
      <c r="V4" s="2"/>
    </row>
    <row r="5" spans="1:22" ht="15.75">
      <c r="A5" s="8"/>
      <c r="B5" s="8"/>
      <c r="C5" s="8"/>
      <c r="D5" s="8"/>
      <c r="E5" s="8"/>
      <c r="F5" s="2"/>
      <c r="G5" s="2"/>
      <c r="H5" s="2"/>
      <c r="I5" s="2"/>
      <c r="J5" s="2"/>
      <c r="K5" s="2"/>
      <c r="L5" s="9"/>
      <c r="S5" s="2"/>
      <c r="T5" s="2"/>
      <c r="U5" s="2"/>
      <c r="V5" s="2"/>
    </row>
    <row r="6" spans="1:22" ht="15.75">
      <c r="A6" s="10" t="s">
        <v>1</v>
      </c>
      <c r="B6" s="25">
        <v>2235187</v>
      </c>
      <c r="C6" s="25">
        <v>2235187</v>
      </c>
      <c r="D6" s="25">
        <v>2235187</v>
      </c>
      <c r="E6" s="25">
        <v>2235187</v>
      </c>
      <c r="F6" s="25">
        <v>2235187</v>
      </c>
      <c r="G6" s="25">
        <v>2235187</v>
      </c>
      <c r="H6" s="11">
        <v>2231347</v>
      </c>
      <c r="I6" s="31">
        <v>2235187</v>
      </c>
      <c r="J6" s="33">
        <v>2235187</v>
      </c>
      <c r="K6" s="33">
        <v>2265897</v>
      </c>
      <c r="L6" s="11" t="s">
        <v>31</v>
      </c>
      <c r="M6" s="40">
        <v>2265897</v>
      </c>
      <c r="N6" s="40">
        <v>2265897</v>
      </c>
      <c r="O6" s="40">
        <v>2265897</v>
      </c>
      <c r="S6" s="2"/>
      <c r="T6" s="2"/>
      <c r="U6" s="2"/>
      <c r="V6" s="2"/>
    </row>
    <row r="7" spans="1:22" ht="15.75">
      <c r="A7" s="10"/>
      <c r="B7" s="10"/>
      <c r="C7" s="10"/>
      <c r="D7" s="10"/>
      <c r="E7" s="10"/>
      <c r="F7" s="12"/>
      <c r="G7" s="12"/>
      <c r="H7" s="12"/>
      <c r="I7" s="12"/>
      <c r="J7" s="12"/>
      <c r="K7" s="12"/>
      <c r="L7" s="12"/>
      <c r="S7" s="2"/>
      <c r="T7" s="2"/>
      <c r="U7" s="2"/>
      <c r="V7" s="2"/>
    </row>
    <row r="8" spans="1:22" ht="15.75">
      <c r="A8" s="10" t="s">
        <v>3</v>
      </c>
      <c r="B8" s="23">
        <f>+B10+B26+B28</f>
        <v>5535164309.82</v>
      </c>
      <c r="C8" s="23">
        <f>+C10+C26+C28</f>
        <v>5618766025.9</v>
      </c>
      <c r="D8" s="23">
        <f>+D10+D26+D28</f>
        <v>5647770089.419999</v>
      </c>
      <c r="E8" s="23">
        <f>+E10+E26+E28</f>
        <v>5566117247.76</v>
      </c>
      <c r="F8" s="23">
        <f>+F10+F26+F28</f>
        <v>5437050532.47</v>
      </c>
      <c r="G8" s="23">
        <f aca="true" t="shared" si="0" ref="G8:L8">+G10+G26+G28</f>
        <v>5531310634.329999</v>
      </c>
      <c r="H8" s="23">
        <f t="shared" si="0"/>
        <v>5137292420.46</v>
      </c>
      <c r="I8" s="23">
        <f t="shared" si="0"/>
        <v>4978815567.54</v>
      </c>
      <c r="J8" s="23">
        <f t="shared" si="0"/>
        <v>4907752674.25</v>
      </c>
      <c r="K8" s="23">
        <f t="shared" si="0"/>
        <v>4798976928.46</v>
      </c>
      <c r="L8" s="23">
        <f t="shared" si="0"/>
        <v>4733404461</v>
      </c>
      <c r="M8" s="23">
        <f>+M10+M26+M28</f>
        <v>4827191766</v>
      </c>
      <c r="N8" s="23">
        <f>+N10+N26+N28</f>
        <v>4506797060</v>
      </c>
      <c r="O8" s="23">
        <f>+O10+O26+O28</f>
        <v>4376318585</v>
      </c>
      <c r="S8" s="2"/>
      <c r="T8" s="2"/>
      <c r="U8" s="2"/>
      <c r="V8" s="2"/>
    </row>
    <row r="9" spans="1:22" ht="15.75">
      <c r="A9" s="10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S9" s="2"/>
      <c r="T9" s="2"/>
      <c r="U9" s="2"/>
      <c r="V9" s="2"/>
    </row>
    <row r="10" spans="1:22" ht="15.75">
      <c r="A10" s="27" t="s">
        <v>4</v>
      </c>
      <c r="B10" s="23">
        <f>+B12+B22</f>
        <v>4779368893.91</v>
      </c>
      <c r="C10" s="23">
        <f>+C12+C22</f>
        <v>4867383570.09</v>
      </c>
      <c r="D10" s="23">
        <f>+D12+D22</f>
        <v>4763502737.86</v>
      </c>
      <c r="E10" s="23">
        <f>+E12+E22</f>
        <v>4831020242.28</v>
      </c>
      <c r="F10" s="23">
        <f>+F12+F22</f>
        <v>4697842149.83</v>
      </c>
      <c r="G10" s="23">
        <f aca="true" t="shared" si="1" ref="G10:L10">+G12+G22</f>
        <v>4808803911.719999</v>
      </c>
      <c r="H10" s="23">
        <f t="shared" si="1"/>
        <v>4371639533.83</v>
      </c>
      <c r="I10" s="23">
        <f t="shared" si="1"/>
        <v>4302764850.799999</v>
      </c>
      <c r="J10" s="23">
        <f t="shared" si="1"/>
        <v>4281865262.62</v>
      </c>
      <c r="K10" s="23">
        <f t="shared" si="1"/>
        <v>4251553845.96</v>
      </c>
      <c r="L10" s="23">
        <f t="shared" si="1"/>
        <v>4153220702</v>
      </c>
      <c r="M10" s="23">
        <f>+M12+M22</f>
        <v>4165187829</v>
      </c>
      <c r="N10" s="23">
        <f>+N12+N22</f>
        <v>3874970681</v>
      </c>
      <c r="O10" s="23">
        <f>+O12+O22-1</f>
        <v>3723232408</v>
      </c>
      <c r="S10" s="2"/>
      <c r="T10" s="2"/>
      <c r="U10" s="2"/>
      <c r="V10" s="2"/>
    </row>
    <row r="11" spans="1:22" ht="15.75">
      <c r="A11" s="1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S11" s="2"/>
      <c r="T11" s="2"/>
      <c r="U11" s="2"/>
      <c r="V11" s="2"/>
    </row>
    <row r="12" spans="1:22" ht="15.75">
      <c r="A12" s="28" t="s">
        <v>5</v>
      </c>
      <c r="B12" s="20">
        <f>SUM(B13:B20)</f>
        <v>3669876186.09</v>
      </c>
      <c r="C12" s="20">
        <f>SUM(C13:C20)</f>
        <v>3735216992.32</v>
      </c>
      <c r="D12" s="20">
        <f>SUM(D13:D20)</f>
        <v>3665091310.8299994</v>
      </c>
      <c r="E12" s="20">
        <f>SUM(E13:E20)</f>
        <v>3679005164.42</v>
      </c>
      <c r="F12" s="20">
        <f>SUM(F13:F20)</f>
        <v>3559842678.92</v>
      </c>
      <c r="G12" s="20">
        <f aca="true" t="shared" si="2" ref="G12:O12">SUM(G13:G20)</f>
        <v>3495690485.83</v>
      </c>
      <c r="H12" s="20">
        <f t="shared" si="2"/>
        <v>3303953988.2099996</v>
      </c>
      <c r="I12" s="20">
        <f t="shared" si="2"/>
        <v>3177273654.41</v>
      </c>
      <c r="J12" s="20">
        <f t="shared" si="2"/>
        <v>3085774722.96</v>
      </c>
      <c r="K12" s="20">
        <f t="shared" si="2"/>
        <v>3032020118.34</v>
      </c>
      <c r="L12" s="20">
        <f t="shared" si="2"/>
        <v>3068414308</v>
      </c>
      <c r="M12" s="20">
        <f t="shared" si="2"/>
        <v>3076183499</v>
      </c>
      <c r="N12" s="20">
        <f t="shared" si="2"/>
        <v>2912929512</v>
      </c>
      <c r="O12" s="20">
        <f t="shared" si="2"/>
        <v>2806028908</v>
      </c>
      <c r="S12" s="2"/>
      <c r="T12" s="2"/>
      <c r="U12" s="2"/>
      <c r="V12" s="2"/>
    </row>
    <row r="13" spans="1:22" ht="15.75">
      <c r="A13" s="29" t="s">
        <v>6</v>
      </c>
      <c r="B13" s="26">
        <v>1088689270.78</v>
      </c>
      <c r="C13" s="26">
        <v>1124800004.13</v>
      </c>
      <c r="D13" s="26">
        <v>1089544450.23</v>
      </c>
      <c r="E13" s="26">
        <v>1144343613.13</v>
      </c>
      <c r="F13" s="26">
        <v>1084553514.3200002</v>
      </c>
      <c r="G13" s="30">
        <v>1064567719.43</v>
      </c>
      <c r="H13" s="26">
        <v>1022309833.4399999</v>
      </c>
      <c r="I13" s="32">
        <v>999688698.97</v>
      </c>
      <c r="J13" s="35">
        <v>966685596.17</v>
      </c>
      <c r="K13" s="35">
        <v>937052418.46</v>
      </c>
      <c r="L13" s="38">
        <v>935034046</v>
      </c>
      <c r="M13" s="38">
        <v>896872020</v>
      </c>
      <c r="N13" s="38">
        <v>903270177</v>
      </c>
      <c r="O13" s="38">
        <v>879885427</v>
      </c>
      <c r="S13" s="2"/>
      <c r="T13" s="2"/>
      <c r="U13" s="2"/>
      <c r="V13" s="2"/>
    </row>
    <row r="14" spans="1:22" ht="15.75">
      <c r="A14" s="29" t="s">
        <v>7</v>
      </c>
      <c r="B14" s="26">
        <v>144798698.97000003</v>
      </c>
      <c r="C14" s="26">
        <v>138356079.97</v>
      </c>
      <c r="D14" s="26">
        <v>157156480.27999997</v>
      </c>
      <c r="E14" s="26">
        <v>152950096.07999998</v>
      </c>
      <c r="F14" s="26">
        <v>139474123.14</v>
      </c>
      <c r="G14" s="30">
        <v>129881312.31000003</v>
      </c>
      <c r="H14" s="26">
        <v>136210242.70000002</v>
      </c>
      <c r="I14" s="32">
        <v>117053911.10000002</v>
      </c>
      <c r="J14" s="35">
        <v>123858922.1</v>
      </c>
      <c r="K14" s="35">
        <v>121367861.21</v>
      </c>
      <c r="L14" s="38">
        <v>126955258</v>
      </c>
      <c r="M14" s="38">
        <v>117838831</v>
      </c>
      <c r="N14" s="38">
        <v>114555614</v>
      </c>
      <c r="O14" s="38">
        <v>121059282</v>
      </c>
      <c r="S14" s="2"/>
      <c r="T14" s="2"/>
      <c r="U14" s="2"/>
      <c r="V14" s="2"/>
    </row>
    <row r="15" spans="1:22" ht="15.75">
      <c r="A15" s="29" t="s">
        <v>8</v>
      </c>
      <c r="B15" s="26">
        <v>902747341.21</v>
      </c>
      <c r="C15" s="26">
        <v>895981073.9699999</v>
      </c>
      <c r="D15" s="26">
        <v>876398718.0799999</v>
      </c>
      <c r="E15" s="26">
        <v>883310240.2900001</v>
      </c>
      <c r="F15" s="26">
        <v>870148290.5899999</v>
      </c>
      <c r="G15" s="30">
        <v>846436701.96</v>
      </c>
      <c r="H15" s="26">
        <v>834697528.6500001</v>
      </c>
      <c r="I15" s="32">
        <v>809698024.55</v>
      </c>
      <c r="J15" s="35">
        <v>776095011.12</v>
      </c>
      <c r="K15" s="35">
        <v>770121907.56</v>
      </c>
      <c r="L15" s="38">
        <v>775452157</v>
      </c>
      <c r="M15" s="38">
        <v>762917673</v>
      </c>
      <c r="N15" s="38">
        <v>740126442</v>
      </c>
      <c r="O15" s="38">
        <v>710106971</v>
      </c>
      <c r="S15" s="2"/>
      <c r="T15" s="2"/>
      <c r="U15" s="2"/>
      <c r="V15" s="2"/>
    </row>
    <row r="16" spans="1:22" ht="15.75">
      <c r="A16" s="29" t="s">
        <v>9</v>
      </c>
      <c r="B16" s="26">
        <v>81592788.81</v>
      </c>
      <c r="C16" s="26">
        <v>79281116.06</v>
      </c>
      <c r="D16" s="26">
        <v>79678115.72</v>
      </c>
      <c r="E16" s="26">
        <v>78514805.84</v>
      </c>
      <c r="F16" s="26">
        <v>84203688.64</v>
      </c>
      <c r="G16" s="30">
        <v>93321347.06</v>
      </c>
      <c r="H16" s="26">
        <v>74222627.53</v>
      </c>
      <c r="I16" s="32">
        <v>63989767.59</v>
      </c>
      <c r="J16" s="35">
        <v>59475682.16</v>
      </c>
      <c r="K16" s="35">
        <v>62183392.04</v>
      </c>
      <c r="L16" s="38">
        <v>68726069</v>
      </c>
      <c r="M16" s="38">
        <v>68415904</v>
      </c>
      <c r="N16" s="38">
        <v>59995506</v>
      </c>
      <c r="O16" s="38">
        <v>42086673</v>
      </c>
      <c r="S16" s="2"/>
      <c r="T16" s="2"/>
      <c r="U16" s="2"/>
      <c r="V16" s="2"/>
    </row>
    <row r="17" spans="1:22" ht="15.75">
      <c r="A17" s="29" t="s">
        <v>10</v>
      </c>
      <c r="B17" s="26">
        <v>946318390.86</v>
      </c>
      <c r="C17" s="26">
        <v>984971915.7499998</v>
      </c>
      <c r="D17" s="26">
        <v>955234997.4999999</v>
      </c>
      <c r="E17" s="26">
        <v>959835850.5799999</v>
      </c>
      <c r="F17" s="26">
        <v>943539237.03</v>
      </c>
      <c r="G17" s="30">
        <v>911096955.8299999</v>
      </c>
      <c r="H17" s="26">
        <v>888290993.14</v>
      </c>
      <c r="I17" s="32">
        <v>854170600.3</v>
      </c>
      <c r="J17" s="35">
        <v>816159597.01</v>
      </c>
      <c r="K17" s="35">
        <v>790176487.84</v>
      </c>
      <c r="L17" s="38">
        <v>788204444</v>
      </c>
      <c r="M17" s="38">
        <v>775607758</v>
      </c>
      <c r="N17" s="38">
        <v>745243851</v>
      </c>
      <c r="O17" s="38">
        <v>733368549</v>
      </c>
      <c r="S17" s="2"/>
      <c r="T17" s="2"/>
      <c r="U17" s="2"/>
      <c r="V17" s="2"/>
    </row>
    <row r="18" spans="1:22" ht="15.75">
      <c r="A18" s="29" t="s">
        <v>11</v>
      </c>
      <c r="B18" s="26">
        <v>111194806.28999998</v>
      </c>
      <c r="C18" s="26">
        <v>122027287.02000001</v>
      </c>
      <c r="D18" s="26">
        <v>94519945.7</v>
      </c>
      <c r="E18" s="26">
        <v>84303302.27</v>
      </c>
      <c r="F18" s="26">
        <v>80277292.17999999</v>
      </c>
      <c r="G18" s="30">
        <v>88946408.48</v>
      </c>
      <c r="H18" s="26">
        <v>85484515.66</v>
      </c>
      <c r="I18" s="32">
        <v>77422512.72</v>
      </c>
      <c r="J18" s="35">
        <v>74832213.61</v>
      </c>
      <c r="K18" s="35">
        <v>84583963.95</v>
      </c>
      <c r="L18" s="38">
        <v>74022696</v>
      </c>
      <c r="M18" s="38">
        <v>73793725</v>
      </c>
      <c r="N18" s="38">
        <v>66283640</v>
      </c>
      <c r="O18" s="38">
        <v>67043983</v>
      </c>
      <c r="S18" s="2"/>
      <c r="T18" s="2"/>
      <c r="U18" s="2"/>
      <c r="V18" s="2"/>
    </row>
    <row r="19" spans="1:22" ht="15.75">
      <c r="A19" s="29" t="s">
        <v>12</v>
      </c>
      <c r="B19" s="26">
        <v>88027317.21000001</v>
      </c>
      <c r="C19" s="26">
        <v>85401078.97999999</v>
      </c>
      <c r="D19" s="26">
        <v>102437426.17999999</v>
      </c>
      <c r="E19" s="26">
        <v>71571995.61000001</v>
      </c>
      <c r="F19" s="26">
        <v>62745091.09</v>
      </c>
      <c r="G19" s="30">
        <v>80503720.41</v>
      </c>
      <c r="H19" s="26">
        <v>72344291.66</v>
      </c>
      <c r="I19" s="32">
        <v>60340909.31</v>
      </c>
      <c r="J19" s="35">
        <v>87752711.69</v>
      </c>
      <c r="K19" s="35">
        <v>65362106.71</v>
      </c>
      <c r="L19" s="38">
        <v>109094710</v>
      </c>
      <c r="M19" s="38">
        <v>126793405</v>
      </c>
      <c r="N19" s="38">
        <v>116815505</v>
      </c>
      <c r="O19" s="38">
        <v>87733970</v>
      </c>
      <c r="S19" s="2"/>
      <c r="T19" s="2"/>
      <c r="U19" s="2"/>
      <c r="V19" s="2"/>
    </row>
    <row r="20" spans="1:22" ht="15.75">
      <c r="A20" s="29" t="s">
        <v>13</v>
      </c>
      <c r="B20" s="26">
        <v>306507571.96000004</v>
      </c>
      <c r="C20" s="26">
        <v>304398436.44</v>
      </c>
      <c r="D20" s="26">
        <v>310121177.14</v>
      </c>
      <c r="E20" s="26">
        <v>304175260.62000006</v>
      </c>
      <c r="F20" s="26">
        <v>294901441.93</v>
      </c>
      <c r="G20" s="30">
        <v>280936320.35</v>
      </c>
      <c r="H20" s="26">
        <v>190393955.43</v>
      </c>
      <c r="I20" s="32">
        <v>194909229.86999997</v>
      </c>
      <c r="J20" s="35">
        <v>180914989.1</v>
      </c>
      <c r="K20" s="35">
        <v>201171980.57</v>
      </c>
      <c r="L20" s="38">
        <v>190924928</v>
      </c>
      <c r="M20" s="38">
        <v>253944183</v>
      </c>
      <c r="N20" s="38">
        <v>166638777</v>
      </c>
      <c r="O20" s="38">
        <v>164744053</v>
      </c>
      <c r="S20" s="2"/>
      <c r="T20" s="2"/>
      <c r="U20" s="2"/>
      <c r="V20" s="2"/>
    </row>
    <row r="21" spans="1:22" ht="15.75">
      <c r="A21" s="10"/>
      <c r="B21" s="10"/>
      <c r="C21" s="10"/>
      <c r="D21" s="10"/>
      <c r="E21" s="10"/>
      <c r="F21" s="23"/>
      <c r="G21" s="23"/>
      <c r="H21" s="23"/>
      <c r="I21" s="23"/>
      <c r="J21" s="23"/>
      <c r="K21" s="23"/>
      <c r="L21" s="21"/>
      <c r="S21" s="2"/>
      <c r="T21" s="2"/>
      <c r="U21" s="2"/>
      <c r="V21" s="2"/>
    </row>
    <row r="22" spans="1:22" ht="15.75">
      <c r="A22" s="28" t="s">
        <v>14</v>
      </c>
      <c r="B22" s="20">
        <f aca="true" t="shared" si="3" ref="B22:O22">SUM(B23:B24)</f>
        <v>1109492707.82</v>
      </c>
      <c r="C22" s="20">
        <f t="shared" si="3"/>
        <v>1132166577.77</v>
      </c>
      <c r="D22" s="20">
        <f t="shared" si="3"/>
        <v>1098411427.03</v>
      </c>
      <c r="E22" s="20">
        <f t="shared" si="3"/>
        <v>1152015077.86</v>
      </c>
      <c r="F22" s="20">
        <f t="shared" si="3"/>
        <v>1137999470.91</v>
      </c>
      <c r="G22" s="20">
        <f t="shared" si="3"/>
        <v>1313113425.8899999</v>
      </c>
      <c r="H22" s="20">
        <f t="shared" si="3"/>
        <v>1067685545.62</v>
      </c>
      <c r="I22" s="20">
        <f t="shared" si="3"/>
        <v>1125491196.3899999</v>
      </c>
      <c r="J22" s="20">
        <f t="shared" si="3"/>
        <v>1196090539.66</v>
      </c>
      <c r="K22" s="20">
        <f t="shared" si="3"/>
        <v>1219533727.62</v>
      </c>
      <c r="L22" s="20">
        <f t="shared" si="3"/>
        <v>1084806394</v>
      </c>
      <c r="M22" s="20">
        <f t="shared" si="3"/>
        <v>1089004330</v>
      </c>
      <c r="N22" s="20">
        <f t="shared" si="3"/>
        <v>962041169</v>
      </c>
      <c r="O22" s="20">
        <f t="shared" si="3"/>
        <v>917203501</v>
      </c>
      <c r="S22" s="2"/>
      <c r="T22" s="2"/>
      <c r="U22" s="2"/>
      <c r="V22" s="2"/>
    </row>
    <row r="23" spans="1:22" ht="15.75">
      <c r="A23" s="29" t="s">
        <v>15</v>
      </c>
      <c r="B23" s="26">
        <v>860521148.6099999</v>
      </c>
      <c r="C23" s="26">
        <v>893816743.65</v>
      </c>
      <c r="D23" s="26">
        <v>857113440.5</v>
      </c>
      <c r="E23" s="26">
        <v>875749258.0799999</v>
      </c>
      <c r="F23" s="26">
        <v>852321320.19</v>
      </c>
      <c r="G23" s="30">
        <v>1020553746.1700001</v>
      </c>
      <c r="H23" s="26">
        <v>812163764.54</v>
      </c>
      <c r="I23" s="32">
        <v>848856118.21</v>
      </c>
      <c r="J23" s="35">
        <v>903392938</v>
      </c>
      <c r="K23" s="35">
        <v>955729015.92</v>
      </c>
      <c r="L23" s="38">
        <v>864503758</v>
      </c>
      <c r="M23" s="38">
        <v>827045221</v>
      </c>
      <c r="N23" s="38">
        <v>709114672</v>
      </c>
      <c r="O23" s="38">
        <v>660835530</v>
      </c>
      <c r="S23" s="2"/>
      <c r="T23" s="2"/>
      <c r="U23" s="2"/>
      <c r="V23" s="2"/>
    </row>
    <row r="24" spans="1:22" ht="15.75">
      <c r="A24" s="29" t="s">
        <v>16</v>
      </c>
      <c r="B24" s="26">
        <v>248971559.20999998</v>
      </c>
      <c r="C24" s="26">
        <v>238349834.12</v>
      </c>
      <c r="D24" s="26">
        <v>241297986.53</v>
      </c>
      <c r="E24" s="26">
        <v>276265819.78</v>
      </c>
      <c r="F24" s="26">
        <v>285678150.72</v>
      </c>
      <c r="G24" s="30">
        <v>292559679.7199999</v>
      </c>
      <c r="H24" s="26">
        <v>255521781.08</v>
      </c>
      <c r="I24" s="32">
        <v>276635078.17999995</v>
      </c>
      <c r="J24" s="35">
        <v>292697601.66</v>
      </c>
      <c r="K24" s="35">
        <v>263804711.7</v>
      </c>
      <c r="L24" s="38">
        <v>220302636</v>
      </c>
      <c r="M24" s="38">
        <v>261959109</v>
      </c>
      <c r="N24" s="38">
        <v>252926497</v>
      </c>
      <c r="O24" s="38">
        <v>256367971</v>
      </c>
      <c r="S24" s="2"/>
      <c r="T24" s="2"/>
      <c r="U24" s="2"/>
      <c r="V24" s="2"/>
    </row>
    <row r="25" spans="1:22" ht="15.75">
      <c r="A25" s="10"/>
      <c r="B25" s="10"/>
      <c r="C25" s="10"/>
      <c r="D25" s="10"/>
      <c r="E25" s="10"/>
      <c r="F25" s="23"/>
      <c r="G25" s="23"/>
      <c r="H25" s="23"/>
      <c r="I25" s="23"/>
      <c r="J25" s="23"/>
      <c r="K25" s="23"/>
      <c r="L25" s="24"/>
      <c r="S25" s="2"/>
      <c r="T25" s="2"/>
      <c r="U25" s="2"/>
      <c r="V25" s="2"/>
    </row>
    <row r="26" spans="1:22" ht="15.75">
      <c r="A26" s="27" t="s">
        <v>17</v>
      </c>
      <c r="B26" s="26">
        <v>397577232.24</v>
      </c>
      <c r="C26" s="26">
        <v>381270999.65999997</v>
      </c>
      <c r="D26" s="26">
        <v>521061279.74</v>
      </c>
      <c r="E26" s="26">
        <v>355704168.34000003</v>
      </c>
      <c r="F26" s="26">
        <v>382175676</v>
      </c>
      <c r="G26" s="30">
        <v>369366941.65999997</v>
      </c>
      <c r="H26" s="26">
        <v>424335996.95</v>
      </c>
      <c r="I26" s="32">
        <v>309267673.39</v>
      </c>
      <c r="J26" s="35">
        <v>267506945.21</v>
      </c>
      <c r="K26" s="35">
        <v>176296695.19</v>
      </c>
      <c r="L26" s="38">
        <v>239219962</v>
      </c>
      <c r="M26" s="38">
        <v>333565860</v>
      </c>
      <c r="N26" s="38">
        <v>336170071</v>
      </c>
      <c r="O26" s="38">
        <v>366779381</v>
      </c>
      <c r="S26" s="2"/>
      <c r="T26" s="2"/>
      <c r="U26" s="2"/>
      <c r="V26" s="2"/>
    </row>
    <row r="27" spans="1:22" ht="15.75">
      <c r="A27" s="10"/>
      <c r="B27" s="10"/>
      <c r="C27" s="10"/>
      <c r="D27" s="10"/>
      <c r="E27" s="10"/>
      <c r="F27" s="23"/>
      <c r="G27" s="23"/>
      <c r="H27" s="23"/>
      <c r="I27" s="23"/>
      <c r="J27" s="23"/>
      <c r="K27" s="23"/>
      <c r="L27" s="23"/>
      <c r="S27" s="2"/>
      <c r="T27" s="2"/>
      <c r="U27" s="2"/>
      <c r="V27" s="2"/>
    </row>
    <row r="28" spans="1:22" ht="15.75">
      <c r="A28" s="27" t="s">
        <v>18</v>
      </c>
      <c r="B28" s="26">
        <v>358218183.67</v>
      </c>
      <c r="C28" s="26">
        <v>370111456.15000004</v>
      </c>
      <c r="D28" s="26">
        <v>363206071.82</v>
      </c>
      <c r="E28" s="26">
        <v>379392837.14</v>
      </c>
      <c r="F28" s="26">
        <v>357032706.64</v>
      </c>
      <c r="G28" s="30">
        <v>353139780.95000005</v>
      </c>
      <c r="H28" s="26">
        <v>341316889.68</v>
      </c>
      <c r="I28" s="32">
        <v>366783043.35</v>
      </c>
      <c r="J28" s="35">
        <v>358380466.42</v>
      </c>
      <c r="K28" s="35">
        <v>371126387.31</v>
      </c>
      <c r="L28" s="38">
        <v>340963797</v>
      </c>
      <c r="M28" s="38">
        <v>328438077</v>
      </c>
      <c r="N28" s="38">
        <v>295656308</v>
      </c>
      <c r="O28" s="38">
        <v>286306796</v>
      </c>
      <c r="S28" s="2"/>
      <c r="T28" s="2"/>
      <c r="U28" s="2"/>
      <c r="V28" s="2"/>
    </row>
    <row r="29" spans="1:22" ht="15.75">
      <c r="A29" s="10"/>
      <c r="B29" s="10"/>
      <c r="C29" s="10"/>
      <c r="D29" s="10"/>
      <c r="E29" s="10"/>
      <c r="F29" s="23"/>
      <c r="G29" s="23"/>
      <c r="H29" s="23"/>
      <c r="I29" s="23"/>
      <c r="J29" s="23"/>
      <c r="K29" s="23"/>
      <c r="L29" s="23"/>
      <c r="S29" s="2"/>
      <c r="T29" s="2"/>
      <c r="U29" s="2"/>
      <c r="V29" s="2"/>
    </row>
    <row r="30" spans="1:22" ht="15.75">
      <c r="A30" s="10" t="s">
        <v>20</v>
      </c>
      <c r="B30" s="23">
        <f>+B32+B45</f>
        <v>5435707752.49</v>
      </c>
      <c r="C30" s="23">
        <f>+C32+C45</f>
        <v>5563768948.85</v>
      </c>
      <c r="D30" s="23">
        <f>+D32+D45</f>
        <v>5356744068.409999</v>
      </c>
      <c r="E30" s="23">
        <f>+E32+E45</f>
        <v>5541836698.43</v>
      </c>
      <c r="F30" s="23">
        <f>+F32+F45</f>
        <v>5331094510.74</v>
      </c>
      <c r="G30" s="23">
        <f aca="true" t="shared" si="4" ref="G30:L30">+G32+G45</f>
        <v>5331094510.74</v>
      </c>
      <c r="H30" s="23">
        <f t="shared" si="4"/>
        <v>4989342848.4</v>
      </c>
      <c r="I30" s="23">
        <f t="shared" si="4"/>
        <v>4976484644.95</v>
      </c>
      <c r="J30" s="23">
        <f t="shared" si="4"/>
        <v>4939392386.98</v>
      </c>
      <c r="K30" s="23">
        <f t="shared" si="4"/>
        <v>4847264060.599999</v>
      </c>
      <c r="L30" s="23">
        <f t="shared" si="4"/>
        <v>4737602691</v>
      </c>
      <c r="M30" s="23">
        <f>+M32+M45</f>
        <v>4737602691</v>
      </c>
      <c r="N30" s="23">
        <f>+N32+N45</f>
        <v>4365386283</v>
      </c>
      <c r="O30" s="23">
        <f>+O32+O45</f>
        <v>4134377358</v>
      </c>
      <c r="S30" s="2"/>
      <c r="T30" s="2"/>
      <c r="U30" s="2"/>
      <c r="V30" s="2"/>
    </row>
    <row r="31" spans="1:22" ht="15.75">
      <c r="A31" s="1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S31" s="2"/>
      <c r="T31" s="2"/>
      <c r="U31" s="2"/>
      <c r="V31" s="2"/>
    </row>
    <row r="32" spans="1:22" ht="15.75">
      <c r="A32" s="27" t="s">
        <v>19</v>
      </c>
      <c r="B32" s="23">
        <f aca="true" t="shared" si="5" ref="B32:K32">+B34+B39+B41</f>
        <v>5077489660.78</v>
      </c>
      <c r="C32" s="23">
        <f t="shared" si="5"/>
        <v>5193657485.280001</v>
      </c>
      <c r="D32" s="23">
        <f t="shared" si="5"/>
        <v>4993309062.939999</v>
      </c>
      <c r="E32" s="23">
        <f t="shared" si="5"/>
        <v>5162133341.860001</v>
      </c>
      <c r="F32" s="23">
        <f t="shared" si="5"/>
        <v>4973950674</v>
      </c>
      <c r="G32" s="23">
        <f t="shared" si="5"/>
        <v>4973950674</v>
      </c>
      <c r="H32" s="23">
        <f t="shared" si="5"/>
        <v>4647425921.24</v>
      </c>
      <c r="I32" s="23">
        <f t="shared" si="5"/>
        <v>4609701689.84</v>
      </c>
      <c r="J32" s="23">
        <f t="shared" si="5"/>
        <v>4581010297.53</v>
      </c>
      <c r="K32" s="23">
        <f t="shared" si="5"/>
        <v>4475844739.86</v>
      </c>
      <c r="L32" s="23">
        <f>+L34+L39+L41+1</f>
        <v>4396603386</v>
      </c>
      <c r="M32" s="23">
        <f>+M34+M39+M41+1</f>
        <v>4396603386</v>
      </c>
      <c r="N32" s="23">
        <f>+N34+N39+N41+1</f>
        <v>4068626766</v>
      </c>
      <c r="O32" s="23">
        <f>+O34+O39+O41</f>
        <v>3850149386</v>
      </c>
      <c r="S32" s="2"/>
      <c r="T32" s="2"/>
      <c r="U32" s="2"/>
      <c r="V32" s="2"/>
    </row>
    <row r="33" spans="1:22" ht="15.75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S33" s="2"/>
      <c r="T33" s="2"/>
      <c r="U33" s="2"/>
      <c r="V33" s="2"/>
    </row>
    <row r="34" spans="1:22" ht="15.75">
      <c r="A34" s="28" t="s">
        <v>21</v>
      </c>
      <c r="B34" s="20">
        <f aca="true" t="shared" si="6" ref="B34:K34">SUM(B35:B37)</f>
        <v>4063355539.71</v>
      </c>
      <c r="C34" s="20">
        <f t="shared" si="6"/>
        <v>4150776391.7200003</v>
      </c>
      <c r="D34" s="20">
        <f t="shared" si="6"/>
        <v>4025130904.5699997</v>
      </c>
      <c r="E34" s="20">
        <f t="shared" si="6"/>
        <v>4113626640.0600004</v>
      </c>
      <c r="F34" s="20">
        <f t="shared" si="6"/>
        <v>4048031743.9300003</v>
      </c>
      <c r="G34" s="20">
        <f t="shared" si="6"/>
        <v>4048031743.9300003</v>
      </c>
      <c r="H34" s="20">
        <f t="shared" si="6"/>
        <v>3785165101.3099995</v>
      </c>
      <c r="I34" s="20">
        <f t="shared" si="6"/>
        <v>3708468413.4800005</v>
      </c>
      <c r="J34" s="20">
        <f t="shared" si="6"/>
        <v>3626532830.1899996</v>
      </c>
      <c r="K34" s="20">
        <f t="shared" si="6"/>
        <v>3539254619.12</v>
      </c>
      <c r="L34" s="20">
        <f>SUM(L35:L37)</f>
        <v>3481698260</v>
      </c>
      <c r="M34" s="20">
        <f>SUM(M35:M37)</f>
        <v>3481698260</v>
      </c>
      <c r="N34" s="20">
        <f>SUM(N35:N37)</f>
        <v>3188237958</v>
      </c>
      <c r="O34" s="20">
        <f>SUM(O35:O37)</f>
        <v>3081303867</v>
      </c>
      <c r="S34" s="2"/>
      <c r="T34" s="2"/>
      <c r="U34" s="2"/>
      <c r="V34" s="2"/>
    </row>
    <row r="35" spans="1:22" ht="15.75">
      <c r="A35" s="29" t="s">
        <v>22</v>
      </c>
      <c r="B35" s="26">
        <v>1769408050.13</v>
      </c>
      <c r="C35" s="26">
        <v>1798898163.23</v>
      </c>
      <c r="D35" s="26">
        <v>1748476890.4999998</v>
      </c>
      <c r="E35" s="26">
        <v>1763481140.39</v>
      </c>
      <c r="F35" s="26">
        <v>1711976137.17</v>
      </c>
      <c r="G35" s="26">
        <v>1711976137.17</v>
      </c>
      <c r="H35" s="26">
        <v>1663629580.75</v>
      </c>
      <c r="I35" s="32">
        <v>1653038472.0900002</v>
      </c>
      <c r="J35" s="35">
        <v>1667588482.6</v>
      </c>
      <c r="K35" s="35">
        <v>1659493704.1</v>
      </c>
      <c r="L35" s="39">
        <v>1625129986</v>
      </c>
      <c r="M35" s="38">
        <v>1625129986</v>
      </c>
      <c r="N35" s="38">
        <v>1487510419</v>
      </c>
      <c r="O35" s="38">
        <v>1436776554</v>
      </c>
      <c r="S35" s="2"/>
      <c r="T35" s="2"/>
      <c r="U35" s="2"/>
      <c r="V35" s="2"/>
    </row>
    <row r="36" spans="1:22" ht="15.75">
      <c r="A36" s="29" t="s">
        <v>23</v>
      </c>
      <c r="B36" s="26">
        <v>1263908338.7799997</v>
      </c>
      <c r="C36" s="26">
        <v>1280638285.04</v>
      </c>
      <c r="D36" s="26">
        <v>1250895741.2199998</v>
      </c>
      <c r="E36" s="26">
        <v>1259844753.04</v>
      </c>
      <c r="F36" s="26">
        <v>1216986387.26</v>
      </c>
      <c r="G36" s="26">
        <v>1216986387.26</v>
      </c>
      <c r="H36" s="26">
        <v>1087450252.5099998</v>
      </c>
      <c r="I36" s="32">
        <v>1028595570.86</v>
      </c>
      <c r="J36" s="35">
        <v>931161781.05</v>
      </c>
      <c r="K36" s="35">
        <v>893518036.85</v>
      </c>
      <c r="L36" s="39">
        <v>851970228</v>
      </c>
      <c r="M36" s="38">
        <v>851970228</v>
      </c>
      <c r="N36" s="38">
        <v>782364643</v>
      </c>
      <c r="O36" s="38">
        <v>752235828</v>
      </c>
      <c r="S36" s="2"/>
      <c r="T36" s="2"/>
      <c r="U36" s="2"/>
      <c r="V36" s="2"/>
    </row>
    <row r="37" spans="1:22" ht="15.75">
      <c r="A37" s="29" t="s">
        <v>24</v>
      </c>
      <c r="B37" s="26">
        <v>1030039150.8000001</v>
      </c>
      <c r="C37" s="26">
        <v>1071239943.45</v>
      </c>
      <c r="D37" s="26">
        <v>1025758272.8500001</v>
      </c>
      <c r="E37" s="26">
        <v>1090300746.63</v>
      </c>
      <c r="F37" s="26">
        <v>1119069219.5</v>
      </c>
      <c r="G37" s="26">
        <v>1119069219.5</v>
      </c>
      <c r="H37" s="26">
        <v>1034085268.05</v>
      </c>
      <c r="I37" s="32">
        <v>1026834370.5300001</v>
      </c>
      <c r="J37" s="35">
        <v>1027782566.54</v>
      </c>
      <c r="K37" s="35">
        <v>986242878.17</v>
      </c>
      <c r="L37" s="39">
        <v>1004598046</v>
      </c>
      <c r="M37" s="38">
        <v>1004598046</v>
      </c>
      <c r="N37" s="38">
        <v>918362896</v>
      </c>
      <c r="O37" s="38">
        <v>892291485</v>
      </c>
      <c r="S37" s="2"/>
      <c r="T37" s="2"/>
      <c r="U37" s="2"/>
      <c r="V37" s="2"/>
    </row>
    <row r="38" spans="1:22" ht="15.75">
      <c r="A38" s="10"/>
      <c r="B38" s="10"/>
      <c r="C38" s="10"/>
      <c r="D38" s="10"/>
      <c r="E38" s="10"/>
      <c r="F38" s="23"/>
      <c r="G38" s="23"/>
      <c r="H38" s="23"/>
      <c r="I38" s="23"/>
      <c r="J38" s="23"/>
      <c r="K38" s="23"/>
      <c r="L38" s="21"/>
      <c r="S38" s="2"/>
      <c r="T38" s="2"/>
      <c r="U38" s="2"/>
      <c r="V38" s="2"/>
    </row>
    <row r="39" spans="1:22" ht="15.75">
      <c r="A39" s="28" t="s">
        <v>25</v>
      </c>
      <c r="B39" s="26">
        <v>610842418.2800001</v>
      </c>
      <c r="C39" s="26">
        <v>646759719.5200001</v>
      </c>
      <c r="D39" s="26">
        <v>590683198.6399999</v>
      </c>
      <c r="E39" s="26">
        <v>613486681.7399999</v>
      </c>
      <c r="F39" s="26">
        <v>555421949.21</v>
      </c>
      <c r="G39" s="26">
        <v>555421949.21</v>
      </c>
      <c r="H39" s="26">
        <v>500324477.11</v>
      </c>
      <c r="I39" s="32">
        <v>506929940.96</v>
      </c>
      <c r="J39" s="35">
        <v>585740696.21</v>
      </c>
      <c r="K39" s="35">
        <v>556730632.58</v>
      </c>
      <c r="L39" s="39">
        <v>541220535</v>
      </c>
      <c r="M39" s="38">
        <v>541220535</v>
      </c>
      <c r="N39" s="38">
        <v>553388387</v>
      </c>
      <c r="O39" s="38">
        <v>450810264</v>
      </c>
      <c r="S39" s="2"/>
      <c r="T39" s="2"/>
      <c r="U39" s="2"/>
      <c r="V39" s="2"/>
    </row>
    <row r="40" spans="1:22" ht="15.75">
      <c r="A40" s="10"/>
      <c r="B40" s="10"/>
      <c r="C40" s="10"/>
      <c r="D40" s="10"/>
      <c r="E40" s="10"/>
      <c r="F40" s="23"/>
      <c r="G40" s="23"/>
      <c r="H40" s="23"/>
      <c r="I40" s="23"/>
      <c r="J40" s="23"/>
      <c r="K40" s="23"/>
      <c r="L40" s="21"/>
      <c r="S40" s="2"/>
      <c r="T40" s="2"/>
      <c r="U40" s="2"/>
      <c r="V40" s="2"/>
    </row>
    <row r="41" spans="1:22" ht="15.75">
      <c r="A41" s="28" t="s">
        <v>26</v>
      </c>
      <c r="B41" s="20">
        <f aca="true" t="shared" si="7" ref="B41:O41">SUM(B42:B43)</f>
        <v>403291702.78999996</v>
      </c>
      <c r="C41" s="20">
        <f t="shared" si="7"/>
        <v>396121374.03999996</v>
      </c>
      <c r="D41" s="20">
        <f t="shared" si="7"/>
        <v>377494959.73</v>
      </c>
      <c r="E41" s="20">
        <f t="shared" si="7"/>
        <v>435020020.06000006</v>
      </c>
      <c r="F41" s="20">
        <f t="shared" si="7"/>
        <v>370496980.86</v>
      </c>
      <c r="G41" s="20">
        <f t="shared" si="7"/>
        <v>370496980.86</v>
      </c>
      <c r="H41" s="20">
        <f t="shared" si="7"/>
        <v>361936342.82</v>
      </c>
      <c r="I41" s="20">
        <f t="shared" si="7"/>
        <v>394303335.4</v>
      </c>
      <c r="J41" s="20">
        <f t="shared" si="7"/>
        <v>368736771.13</v>
      </c>
      <c r="K41" s="20">
        <f t="shared" si="7"/>
        <v>379859488.15999997</v>
      </c>
      <c r="L41" s="20">
        <f t="shared" si="7"/>
        <v>373684590</v>
      </c>
      <c r="M41" s="20">
        <f t="shared" si="7"/>
        <v>373684590</v>
      </c>
      <c r="N41" s="20">
        <f t="shared" si="7"/>
        <v>327000420</v>
      </c>
      <c r="O41" s="20">
        <f t="shared" si="7"/>
        <v>318035255</v>
      </c>
      <c r="S41" s="2"/>
      <c r="T41" s="2"/>
      <c r="U41" s="2"/>
      <c r="V41" s="2"/>
    </row>
    <row r="42" spans="1:22" ht="15.75">
      <c r="A42" s="29" t="s">
        <v>27</v>
      </c>
      <c r="B42" s="26">
        <v>297640704.15</v>
      </c>
      <c r="C42" s="26">
        <v>283101893.13</v>
      </c>
      <c r="D42" s="26">
        <v>267336907.44000003</v>
      </c>
      <c r="E42" s="26">
        <v>322125948.43</v>
      </c>
      <c r="F42" s="26">
        <v>257209707.03</v>
      </c>
      <c r="G42" s="26">
        <v>257209707.03</v>
      </c>
      <c r="H42" s="26">
        <v>246509640.67000002</v>
      </c>
      <c r="I42" s="32">
        <v>273167883.02</v>
      </c>
      <c r="J42" s="35">
        <v>237481581.05</v>
      </c>
      <c r="K42" s="35">
        <v>247226838.73</v>
      </c>
      <c r="L42" s="39">
        <v>234481130</v>
      </c>
      <c r="M42" s="38">
        <v>234481130</v>
      </c>
      <c r="N42" s="38">
        <v>197932067</v>
      </c>
      <c r="O42" s="38">
        <v>200809899</v>
      </c>
      <c r="S42" s="2"/>
      <c r="T42" s="2"/>
      <c r="U42" s="2"/>
      <c r="V42" s="2"/>
    </row>
    <row r="43" spans="1:22" ht="15.75">
      <c r="A43" s="29" t="s">
        <v>28</v>
      </c>
      <c r="B43" s="26">
        <v>105650998.64</v>
      </c>
      <c r="C43" s="26">
        <v>113019480.91</v>
      </c>
      <c r="D43" s="26">
        <v>110158052.29</v>
      </c>
      <c r="E43" s="26">
        <v>112894071.63000003</v>
      </c>
      <c r="F43" s="26">
        <v>113287273.83000001</v>
      </c>
      <c r="G43" s="26">
        <v>113287273.83000001</v>
      </c>
      <c r="H43" s="26">
        <v>115426702.14999999</v>
      </c>
      <c r="I43" s="32">
        <v>121135452.38</v>
      </c>
      <c r="J43" s="35">
        <v>131255190.08</v>
      </c>
      <c r="K43" s="35">
        <v>132632649.43</v>
      </c>
      <c r="L43" s="39">
        <v>139203460</v>
      </c>
      <c r="M43" s="38">
        <v>139203460</v>
      </c>
      <c r="N43" s="38">
        <v>129068353</v>
      </c>
      <c r="O43" s="38">
        <v>117225356</v>
      </c>
      <c r="S43" s="2"/>
      <c r="T43" s="2"/>
      <c r="U43" s="2"/>
      <c r="V43" s="2"/>
    </row>
    <row r="44" spans="1:22" ht="15.75">
      <c r="A44" s="29"/>
      <c r="B44" s="29"/>
      <c r="C44" s="29"/>
      <c r="D44" s="29"/>
      <c r="E44" s="29"/>
      <c r="F44" s="22"/>
      <c r="G44" s="22"/>
      <c r="H44" s="22"/>
      <c r="I44" s="22"/>
      <c r="J44" s="22"/>
      <c r="K44" s="22"/>
      <c r="L44" s="22"/>
      <c r="S44" s="2"/>
      <c r="T44" s="2"/>
      <c r="U44" s="2"/>
      <c r="V44" s="2"/>
    </row>
    <row r="45" spans="1:22" ht="15.75">
      <c r="A45" s="27" t="s">
        <v>29</v>
      </c>
      <c r="B45" s="26">
        <v>358218091.71000004</v>
      </c>
      <c r="C45" s="26">
        <v>370111463.57000005</v>
      </c>
      <c r="D45" s="26">
        <v>363435005.47</v>
      </c>
      <c r="E45" s="26">
        <v>379703356.56999993</v>
      </c>
      <c r="F45" s="26">
        <v>357143836.74</v>
      </c>
      <c r="G45" s="26">
        <v>357143836.74</v>
      </c>
      <c r="H45" s="26">
        <v>341916927.15999997</v>
      </c>
      <c r="I45" s="32">
        <v>366782955.11</v>
      </c>
      <c r="J45" s="35">
        <v>358382089.45</v>
      </c>
      <c r="K45" s="35">
        <v>371419320.74</v>
      </c>
      <c r="L45" s="39">
        <v>340999305</v>
      </c>
      <c r="M45" s="38">
        <v>340999305</v>
      </c>
      <c r="N45" s="38">
        <v>296759517</v>
      </c>
      <c r="O45" s="38">
        <v>284227972</v>
      </c>
      <c r="S45" s="2"/>
      <c r="T45" s="2"/>
      <c r="U45" s="2"/>
      <c r="V45" s="2"/>
    </row>
    <row r="46" spans="1:22" ht="15.75">
      <c r="A46" s="10"/>
      <c r="B46" s="10"/>
      <c r="C46" s="10"/>
      <c r="D46" s="10"/>
      <c r="E46" s="10"/>
      <c r="F46" s="23"/>
      <c r="G46" s="23"/>
      <c r="H46" s="23"/>
      <c r="I46" s="23"/>
      <c r="J46" s="23"/>
      <c r="K46" s="23"/>
      <c r="L46" s="21"/>
      <c r="S46" s="2"/>
      <c r="T46" s="2"/>
      <c r="U46" s="2"/>
      <c r="V46" s="2"/>
    </row>
    <row r="47" spans="1:22" ht="15.75">
      <c r="A47" s="10" t="s">
        <v>30</v>
      </c>
      <c r="B47" s="26">
        <v>3762617567.9500003</v>
      </c>
      <c r="C47" s="26">
        <v>4030014606.8799996</v>
      </c>
      <c r="D47" s="26">
        <v>3973745561.33</v>
      </c>
      <c r="E47" s="26">
        <v>4004465570.2499995</v>
      </c>
      <c r="F47" s="26">
        <v>3950417273.3199987</v>
      </c>
      <c r="G47" s="30">
        <v>3917480261.4400005</v>
      </c>
      <c r="H47" s="26">
        <v>3921784965.2</v>
      </c>
      <c r="I47" s="32">
        <v>3816089662.18</v>
      </c>
      <c r="J47" s="34">
        <v>3943178153.11</v>
      </c>
      <c r="K47" s="34">
        <v>3863256877.58</v>
      </c>
      <c r="L47" s="38">
        <v>3811766500</v>
      </c>
      <c r="M47" s="38">
        <v>3779814031</v>
      </c>
      <c r="N47" s="38">
        <v>3646821213</v>
      </c>
      <c r="O47" s="38">
        <v>3376043156</v>
      </c>
      <c r="S47" s="2"/>
      <c r="T47" s="2"/>
      <c r="U47" s="2"/>
      <c r="V47" s="2"/>
    </row>
    <row r="48" spans="1:22" ht="15.75">
      <c r="A48" s="10"/>
      <c r="B48" s="10"/>
      <c r="C48" s="10"/>
      <c r="D48" s="10"/>
      <c r="E48" s="10"/>
      <c r="F48" s="23"/>
      <c r="G48" s="23"/>
      <c r="H48" s="23"/>
      <c r="I48" s="23"/>
      <c r="J48" s="23"/>
      <c r="K48" s="23"/>
      <c r="L48" s="21"/>
      <c r="S48" s="2"/>
      <c r="T48" s="2"/>
      <c r="U48" s="2"/>
      <c r="V48" s="2"/>
    </row>
    <row r="49" spans="1:22" ht="15.75">
      <c r="A49" s="10" t="s">
        <v>0</v>
      </c>
      <c r="B49" s="26">
        <v>126040381022</v>
      </c>
      <c r="C49" s="26">
        <v>120795113835</v>
      </c>
      <c r="D49" s="26">
        <v>117031937608</v>
      </c>
      <c r="E49" s="26">
        <v>115508103099</v>
      </c>
      <c r="F49" s="26">
        <v>112799291855</v>
      </c>
      <c r="G49" s="30">
        <v>114019371071</v>
      </c>
      <c r="H49" s="26">
        <v>116338239682</v>
      </c>
      <c r="I49" s="32">
        <v>120883672105</v>
      </c>
      <c r="J49" s="36" t="s">
        <v>31</v>
      </c>
      <c r="K49" s="37">
        <v>132072872727</v>
      </c>
      <c r="L49" s="38">
        <v>132695984600</v>
      </c>
      <c r="M49" s="38">
        <v>117661495935</v>
      </c>
      <c r="N49" s="38">
        <v>106031954425</v>
      </c>
      <c r="O49" s="38">
        <v>97520412403</v>
      </c>
      <c r="S49" s="2"/>
      <c r="T49" s="2"/>
      <c r="U49" s="2"/>
      <c r="V49" s="2"/>
    </row>
    <row r="50" spans="1:22" ht="15.75">
      <c r="A50" s="13"/>
      <c r="B50" s="13"/>
      <c r="C50" s="13"/>
      <c r="D50" s="13"/>
      <c r="E50" s="13"/>
      <c r="F50" s="15"/>
      <c r="G50" s="15"/>
      <c r="H50" s="15"/>
      <c r="I50" s="14"/>
      <c r="J50" s="13"/>
      <c r="K50" s="13"/>
      <c r="L50" s="13"/>
      <c r="M50" s="1"/>
      <c r="N50" s="1"/>
      <c r="O50" s="1"/>
      <c r="S50" s="2"/>
      <c r="T50" s="2"/>
      <c r="U50" s="2"/>
      <c r="V50" s="2"/>
    </row>
    <row r="51" spans="2:22" ht="15.75">
      <c r="B51" s="16" t="s">
        <v>32</v>
      </c>
      <c r="C51" s="16"/>
      <c r="D51" s="16"/>
      <c r="E51" s="16"/>
      <c r="F51" s="16"/>
      <c r="G51" s="16"/>
      <c r="H51" s="16"/>
      <c r="I51" s="16"/>
      <c r="J51" s="16"/>
      <c r="K51" s="1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5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33.75" customHeight="1">
      <c r="B53" s="41" t="s">
        <v>34</v>
      </c>
      <c r="C53" s="41"/>
      <c r="D53" s="41"/>
      <c r="E53" s="41"/>
      <c r="F53" s="41"/>
      <c r="G53" s="41"/>
      <c r="H53" s="41"/>
      <c r="I53" s="41"/>
      <c r="J53" s="18"/>
      <c r="K53" s="18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</sheetData>
  <sheetProtection/>
  <mergeCells count="1">
    <mergeCell ref="B53:I53"/>
  </mergeCells>
  <hyperlinks>
    <hyperlink ref="B53:I53" r:id="rId1" display="SOURCE: New York State Office of the State Comptroller, &quot;Financial Data for Local Goverments,&quot; https://www.osc.state.ny.us/localgov/datanstat/findata/index_choice.htm (last viewed November 18, 2019)."/>
  </hyperlinks>
  <printOptions/>
  <pageMargins left="0.7" right="0.7" top="0.75" bottom="0.75" header="0.3" footer="0.3"/>
  <pageSetup fitToHeight="2" horizontalDpi="600" verticalDpi="600" orientation="landscape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NYSOSC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lgs_user</dc:creator>
  <cp:keywords/>
  <dc:description/>
  <cp:lastModifiedBy>Charbonneau, Michele</cp:lastModifiedBy>
  <cp:lastPrinted>2019-11-18T16:57:56Z</cp:lastPrinted>
  <dcterms:created xsi:type="dcterms:W3CDTF">2010-01-07T21:38:33Z</dcterms:created>
  <dcterms:modified xsi:type="dcterms:W3CDTF">2022-03-01T20:27:51Z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