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Rockefeller Institute\Departments\Central Staff\Publications\Yearbooks 2002-17\Yearbook Compilation\State Government and Finance (E)\"/>
    </mc:Choice>
  </mc:AlternateContent>
  <bookViews>
    <workbookView xWindow="0" yWindow="0" windowWidth="24000" windowHeight="9600" tabRatio="747"/>
  </bookViews>
  <sheets>
    <sheet name="e-52" sheetId="16" r:id="rId1"/>
  </sheets>
  <definedNames>
    <definedName name="_xlnm.Print_Area" localSheetId="0">'e-52'!$A$1:$AB$99</definedName>
    <definedName name="_xlnm.Print_Titles" localSheetId="0">'e-52'!$1:$7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7" i="16" l="1"/>
  <c r="B8" i="16" s="1"/>
  <c r="C17" i="16"/>
  <c r="B10" i="16"/>
  <c r="C10" i="16"/>
  <c r="AB8" i="16" l="1"/>
  <c r="AA8" i="16"/>
  <c r="Z8" i="16"/>
  <c r="Y8" i="16"/>
  <c r="W8" i="16"/>
  <c r="O8" i="16"/>
  <c r="N8" i="16"/>
  <c r="M8" i="16"/>
  <c r="L8" i="16"/>
  <c r="K8" i="16"/>
  <c r="J8" i="16"/>
  <c r="H8" i="16"/>
  <c r="G8" i="16"/>
  <c r="F8" i="16"/>
  <c r="E8" i="16"/>
  <c r="D8" i="16"/>
  <c r="C8" i="16"/>
  <c r="I8" i="16"/>
  <c r="AB76" i="16" l="1"/>
  <c r="AB17" i="16" s="1"/>
  <c r="AB10" i="16"/>
  <c r="AA76" i="16"/>
  <c r="AA17" i="16" s="1"/>
  <c r="AA10" i="16"/>
  <c r="Z76" i="16"/>
  <c r="Z17" i="16" s="1"/>
  <c r="Z10" i="16"/>
  <c r="Y76" i="16"/>
  <c r="X76" i="16"/>
  <c r="X17" i="16" s="1"/>
  <c r="X10" i="16"/>
  <c r="W76" i="16"/>
  <c r="W17" i="16" s="1"/>
  <c r="W10" i="16"/>
  <c r="V17" i="16"/>
  <c r="V10" i="16"/>
  <c r="U17" i="16"/>
  <c r="U10" i="16"/>
  <c r="T17" i="16"/>
  <c r="T10" i="16"/>
  <c r="S17" i="16"/>
  <c r="S10" i="16"/>
  <c r="R17" i="16"/>
  <c r="R10" i="16"/>
  <c r="Q17" i="16"/>
  <c r="Q10" i="16"/>
  <c r="P17" i="16"/>
  <c r="P10" i="16"/>
  <c r="R8" i="16" l="1"/>
  <c r="P8" i="16"/>
  <c r="Q8" i="16"/>
  <c r="S8" i="16"/>
  <c r="U8" i="16"/>
  <c r="T8" i="16"/>
  <c r="V8" i="16"/>
  <c r="X8" i="16"/>
  <c r="D17" i="16"/>
  <c r="E17" i="16"/>
  <c r="F17" i="16"/>
  <c r="G17" i="16"/>
  <c r="H17" i="16"/>
  <c r="D10" i="16"/>
  <c r="E10" i="16"/>
  <c r="F10" i="16"/>
  <c r="G10" i="16"/>
  <c r="H10" i="16"/>
</calcChain>
</file>

<file path=xl/sharedStrings.xml><?xml version="1.0" encoding="utf-8"?>
<sst xmlns="http://schemas.openxmlformats.org/spreadsheetml/2006/main" count="122" uniqueCount="89">
  <si>
    <t>Work Force in State Government by Geographic Location</t>
  </si>
  <si>
    <t>(full-time equivalents)</t>
  </si>
  <si>
    <t>County/Location</t>
  </si>
  <si>
    <t>Albany</t>
  </si>
  <si>
    <t>Buffalo</t>
  </si>
  <si>
    <t>NYC</t>
  </si>
  <si>
    <t>Rochester</t>
  </si>
  <si>
    <t>Syracuse</t>
  </si>
  <si>
    <t>Utica</t>
  </si>
  <si>
    <t>2013</t>
  </si>
  <si>
    <r>
      <t>Total Full-Time Equivalents</t>
    </r>
    <r>
      <rPr>
        <vertAlign val="superscript"/>
        <sz val="11"/>
        <color indexed="8"/>
        <rFont val="Arial"/>
        <family val="2"/>
      </rPr>
      <t>1</t>
    </r>
  </si>
  <si>
    <t xml:space="preserve">   New York City</t>
  </si>
  <si>
    <t xml:space="preserve">     Bronx   </t>
  </si>
  <si>
    <t xml:space="preserve">     Kings   </t>
  </si>
  <si>
    <t xml:space="preserve">     New York   </t>
  </si>
  <si>
    <t xml:space="preserve">     Queens   </t>
  </si>
  <si>
    <t xml:space="preserve">     Richmond   </t>
  </si>
  <si>
    <t xml:space="preserve">   Rest of State</t>
  </si>
  <si>
    <t xml:space="preserve">     Albany   </t>
  </si>
  <si>
    <t xml:space="preserve">     Allegany   </t>
  </si>
  <si>
    <t xml:space="preserve">     Broome   </t>
  </si>
  <si>
    <t xml:space="preserve">     Cattaraugus   </t>
  </si>
  <si>
    <t xml:space="preserve">     Cayuga   </t>
  </si>
  <si>
    <t xml:space="preserve">     Chautauqua   </t>
  </si>
  <si>
    <t xml:space="preserve">     Chemung   </t>
  </si>
  <si>
    <t xml:space="preserve">     Chenango   </t>
  </si>
  <si>
    <t xml:space="preserve">     Clinton   </t>
  </si>
  <si>
    <t xml:space="preserve">     Columbia   </t>
  </si>
  <si>
    <t xml:space="preserve">     Cortland   </t>
  </si>
  <si>
    <t xml:space="preserve">     Delaware   </t>
  </si>
  <si>
    <t xml:space="preserve">     Dutchess   </t>
  </si>
  <si>
    <t xml:space="preserve">     Erie   </t>
  </si>
  <si>
    <t xml:space="preserve">     Essex   </t>
  </si>
  <si>
    <t xml:space="preserve">     Franklin   </t>
  </si>
  <si>
    <t xml:space="preserve">     Fulton   </t>
  </si>
  <si>
    <t xml:space="preserve">     Genesee   </t>
  </si>
  <si>
    <t xml:space="preserve">     Greene   </t>
  </si>
  <si>
    <t xml:space="preserve">     Hamilton   </t>
  </si>
  <si>
    <t xml:space="preserve">     Herkimer   </t>
  </si>
  <si>
    <t xml:space="preserve">     Jefferson   </t>
  </si>
  <si>
    <t xml:space="preserve">     Lewis   </t>
  </si>
  <si>
    <t xml:space="preserve">     Livingston   </t>
  </si>
  <si>
    <t xml:space="preserve">     Madison   </t>
  </si>
  <si>
    <t xml:space="preserve">     Monroe   </t>
  </si>
  <si>
    <t xml:space="preserve">     Montgomery   </t>
  </si>
  <si>
    <t xml:space="preserve">     Nassau   </t>
  </si>
  <si>
    <t xml:space="preserve">     Niagara   </t>
  </si>
  <si>
    <t xml:space="preserve">     Oneida   </t>
  </si>
  <si>
    <t xml:space="preserve">     Onondaga   </t>
  </si>
  <si>
    <t xml:space="preserve">     Ontario   </t>
  </si>
  <si>
    <t xml:space="preserve">     Orange   </t>
  </si>
  <si>
    <t xml:space="preserve">     Orleans   </t>
  </si>
  <si>
    <t xml:space="preserve">     Oswego   </t>
  </si>
  <si>
    <t xml:space="preserve">     Otsego   </t>
  </si>
  <si>
    <t xml:space="preserve">     Putnam   </t>
  </si>
  <si>
    <t xml:space="preserve">     Rensselaer   </t>
  </si>
  <si>
    <t xml:space="preserve">     Rockland   </t>
  </si>
  <si>
    <t xml:space="preserve">     St. Lawrence   </t>
  </si>
  <si>
    <t xml:space="preserve">     Saratoga   </t>
  </si>
  <si>
    <t xml:space="preserve">     Schenectady   </t>
  </si>
  <si>
    <t xml:space="preserve">     Schoharie   </t>
  </si>
  <si>
    <t xml:space="preserve">     Schuyler   </t>
  </si>
  <si>
    <t xml:space="preserve">     Seneca   </t>
  </si>
  <si>
    <t xml:space="preserve">     Steuben   </t>
  </si>
  <si>
    <t xml:space="preserve">     Suffolk   </t>
  </si>
  <si>
    <t xml:space="preserve">     Sullivan   </t>
  </si>
  <si>
    <t xml:space="preserve">     Tioga   </t>
  </si>
  <si>
    <t xml:space="preserve">     Tompkins   </t>
  </si>
  <si>
    <t xml:space="preserve">     Ulster   </t>
  </si>
  <si>
    <t xml:space="preserve">     Warren   </t>
  </si>
  <si>
    <t xml:space="preserve">     Washington   </t>
  </si>
  <si>
    <t xml:space="preserve">     Wayne   </t>
  </si>
  <si>
    <t xml:space="preserve">     Westchester   </t>
  </si>
  <si>
    <t xml:space="preserve">     Wyoming   </t>
  </si>
  <si>
    <t xml:space="preserve">     Yates   </t>
  </si>
  <si>
    <r>
      <t>2</t>
    </r>
    <r>
      <rPr>
        <vertAlign val="superscript"/>
        <sz val="11"/>
        <color indexed="8"/>
        <rFont val="Arial"/>
        <family val="2"/>
      </rPr>
      <t xml:space="preserve"> </t>
    </r>
    <r>
      <rPr>
        <sz val="11"/>
        <color indexed="8"/>
        <rFont val="Arial"/>
        <family val="2"/>
      </rPr>
      <t xml:space="preserve"> Includes FTEs outside New York State.  </t>
    </r>
  </si>
  <si>
    <t xml:space="preserve">    Out of State</t>
  </si>
  <si>
    <t xml:space="preserve">    Statewide</t>
  </si>
  <si>
    <r>
      <t>New York State</t>
    </r>
    <r>
      <rPr>
        <vertAlign val="superscript"/>
        <sz val="11"/>
        <color indexed="8"/>
        <rFont val="Arial"/>
        <family val="2"/>
      </rPr>
      <t>2</t>
    </r>
  </si>
  <si>
    <t xml:space="preserve">    Undetermined</t>
  </si>
  <si>
    <t>X</t>
  </si>
  <si>
    <t>X Not applicable.</t>
  </si>
  <si>
    <t>NA</t>
  </si>
  <si>
    <t>NA Not available.</t>
  </si>
  <si>
    <t>New York State—January 1993—January 2019</t>
  </si>
  <si>
    <t>NOTE: 2019 data includes the Division of State Police.</t>
  </si>
  <si>
    <t xml:space="preserve">1  Includes employees in Executive Branch agencies under the jurisdiction of the Department of Civil Service. Division of State Police is excluded. SUNY employees in unclassified positions are excluded. Seasonal, temporary, and part-time employees, as well as those paid on an hourly or per diem basis, are included. Employees on leave with half pay are  included; employees on leave without pay are excluded. Full-time equivalent calculations are based on percentages of time actually worked. For example, an employee working one half of a normal work schedule is counted as 0.5 FTE. An employee on leave at full pay is counted as 1.0 FTE. An employee on leave at half pay is counted as 0.5 FTE. Hourly and per diem employees are counted as 1.0 FTE each.  </t>
  </si>
  <si>
    <t>In Cities</t>
  </si>
  <si>
    <t>SOURCE: New York State Department of Civil Service, Information Resource Management Division.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</si>
</sst>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409]#,##0"/>
  </numFmts>
  <fonts count="46" x14ac:knownFonts="1">
    <font>
      <sz val="9"/>
      <color theme="1"/>
      <name val="Arial"/>
      <family val="2"/>
    </font>
    <font>
      <sz val="10"/>
      <color indexed="8"/>
      <name val="Arial"/>
      <family val="2"/>
    </font>
    <font>
      <sz val="9"/>
      <color indexed="8"/>
      <name val="Arial"/>
      <family val="2"/>
    </font>
    <font>
      <sz val="10"/>
      <name val="Arial"/>
      <family val="2"/>
    </font>
    <font>
      <sz val="11"/>
      <color indexed="8"/>
      <name val="Calibri"/>
      <family val="2"/>
    </font>
    <font>
      <sz val="12"/>
      <name val="Rockwell"/>
      <family val="1"/>
    </font>
    <font>
      <sz val="10"/>
      <color indexed="8"/>
      <name val="Arial"/>
      <family val="2"/>
    </font>
    <font>
      <sz val="10"/>
      <color indexed="8"/>
      <name val="Arial"/>
      <family val="2"/>
    </font>
    <font>
      <sz val="10"/>
      <color indexed="8"/>
      <name val="Arial"/>
      <family val="2"/>
    </font>
    <font>
      <sz val="10"/>
      <color indexed="8"/>
      <name val="Arial"/>
      <family val="2"/>
    </font>
    <font>
      <sz val="11"/>
      <color indexed="8"/>
      <name val="Arial"/>
      <family val="2"/>
    </font>
    <font>
      <vertAlign val="superscript"/>
      <sz val="11"/>
      <color indexed="8"/>
      <name val="Arial"/>
      <family val="2"/>
    </font>
    <font>
      <sz val="10"/>
      <color theme="1"/>
      <name val="Arial"/>
      <family val="2"/>
    </font>
    <font>
      <sz val="11"/>
      <color theme="1"/>
      <name val="Calibri"/>
      <family val="2"/>
      <scheme val="minor"/>
    </font>
    <font>
      <sz val="10"/>
      <color theme="0"/>
      <name val="Arial"/>
      <family val="2"/>
    </font>
    <font>
      <sz val="11"/>
      <color theme="0"/>
      <name val="Calibri"/>
      <family val="2"/>
      <scheme val="minor"/>
    </font>
    <font>
      <sz val="10"/>
      <color rgb="FF9C0006"/>
      <name val="Arial"/>
      <family val="2"/>
    </font>
    <font>
      <sz val="11"/>
      <color rgb="FF9C0006"/>
      <name val="Calibri"/>
      <family val="2"/>
      <scheme val="minor"/>
    </font>
    <font>
      <b/>
      <sz val="10"/>
      <color rgb="FFFA7D00"/>
      <name val="Arial"/>
      <family val="2"/>
    </font>
    <font>
      <b/>
      <sz val="11"/>
      <color rgb="FFFA7D00"/>
      <name val="Calibri"/>
      <family val="2"/>
      <scheme val="minor"/>
    </font>
    <font>
      <b/>
      <sz val="10"/>
      <color theme="0"/>
      <name val="Arial"/>
      <family val="2"/>
    </font>
    <font>
      <b/>
      <sz val="11"/>
      <color theme="0"/>
      <name val="Calibri"/>
      <family val="2"/>
      <scheme val="minor"/>
    </font>
    <font>
      <i/>
      <sz val="10"/>
      <color rgb="FF7F7F7F"/>
      <name val="Arial"/>
      <family val="2"/>
    </font>
    <font>
      <i/>
      <sz val="11"/>
      <color rgb="FF7F7F7F"/>
      <name val="Calibri"/>
      <family val="2"/>
      <scheme val="minor"/>
    </font>
    <font>
      <sz val="10"/>
      <color rgb="FF006100"/>
      <name val="Arial"/>
      <family val="2"/>
    </font>
    <font>
      <sz val="11"/>
      <color rgb="FF006100"/>
      <name val="Calibri"/>
      <family val="2"/>
      <scheme val="minor"/>
    </font>
    <font>
      <b/>
      <sz val="15"/>
      <color theme="3"/>
      <name val="Arial"/>
      <family val="2"/>
    </font>
    <font>
      <b/>
      <sz val="15"/>
      <color theme="3"/>
      <name val="Calibri"/>
      <family val="2"/>
      <scheme val="minor"/>
    </font>
    <font>
      <b/>
      <sz val="13"/>
      <color theme="3"/>
      <name val="Arial"/>
      <family val="2"/>
    </font>
    <font>
      <b/>
      <sz val="13"/>
      <color theme="3"/>
      <name val="Calibri"/>
      <family val="2"/>
      <scheme val="minor"/>
    </font>
    <font>
      <b/>
      <sz val="11"/>
      <color theme="3"/>
      <name val="Arial"/>
      <family val="2"/>
    </font>
    <font>
      <b/>
      <sz val="11"/>
      <color theme="3"/>
      <name val="Calibri"/>
      <family val="2"/>
      <scheme val="minor"/>
    </font>
    <font>
      <sz val="10"/>
      <color rgb="FF3F3F76"/>
      <name val="Arial"/>
      <family val="2"/>
    </font>
    <font>
      <sz val="11"/>
      <color rgb="FF3F3F76"/>
      <name val="Calibri"/>
      <family val="2"/>
      <scheme val="minor"/>
    </font>
    <font>
      <sz val="10"/>
      <color rgb="FFFA7D00"/>
      <name val="Arial"/>
      <family val="2"/>
    </font>
    <font>
      <sz val="11"/>
      <color rgb="FFFA7D00"/>
      <name val="Calibri"/>
      <family val="2"/>
      <scheme val="minor"/>
    </font>
    <font>
      <sz val="10"/>
      <color rgb="FF9C6500"/>
      <name val="Arial"/>
      <family val="2"/>
    </font>
    <font>
      <sz val="11"/>
      <color rgb="FF9C6500"/>
      <name val="Calibri"/>
      <family val="2"/>
      <scheme val="minor"/>
    </font>
    <font>
      <sz val="9"/>
      <color theme="1"/>
      <name val="Arial"/>
      <family val="2"/>
    </font>
    <font>
      <sz val="11"/>
      <color theme="1"/>
      <name val="Arial"/>
      <family val="2"/>
    </font>
    <font>
      <b/>
      <sz val="16"/>
      <color theme="1"/>
      <name val="Arial"/>
      <family val="2"/>
    </font>
    <font>
      <sz val="11"/>
      <color rgb="FF000000"/>
      <name val="Arial"/>
      <family val="2"/>
    </font>
    <font>
      <sz val="11"/>
      <name val="Arial"/>
      <family val="2"/>
    </font>
    <font>
      <sz val="10"/>
      <name val="MS Sans Serif"/>
      <family val="2"/>
    </font>
    <font>
      <b/>
      <sz val="11"/>
      <color indexed="8"/>
      <name val="Arial"/>
      <family val="2"/>
    </font>
    <font>
      <b/>
      <sz val="11"/>
      <color theme="1"/>
      <name val="Arial"/>
      <family val="2"/>
    </font>
  </fonts>
  <fills count="36">
    <fill>
      <patternFill patternType="none"/>
    </fill>
    <fill>
      <patternFill patternType="gray125"/>
    </fill>
    <fill>
      <patternFill patternType="solid">
        <fgColor indexed="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FF"/>
        <bgColor rgb="FFFFFFFF"/>
      </patternFill>
    </fill>
    <fill>
      <patternFill patternType="solid">
        <fgColor theme="0" tint="-4.9989318521683403E-2"/>
        <bgColor indexed="64"/>
      </patternFill>
    </fill>
  </fills>
  <borders count="12">
    <border>
      <left/>
      <right/>
      <top/>
      <bottom/>
      <diagonal/>
    </border>
    <border>
      <left/>
      <right/>
      <top style="thin">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indexed="64"/>
      </top>
      <bottom style="thin">
        <color rgb="FF000000"/>
      </bottom>
      <diagonal/>
    </border>
    <border>
      <left/>
      <right/>
      <top style="thin">
        <color indexed="64"/>
      </top>
      <bottom style="thin">
        <color indexed="8"/>
      </bottom>
      <diagonal/>
    </border>
  </borders>
  <cellStyleXfs count="4099">
    <xf numFmtId="0" fontId="0" fillId="0" borderId="0"/>
    <xf numFmtId="0" fontId="13" fillId="3" borderId="0" applyNumberFormat="0" applyBorder="0" applyAlignment="0" applyProtection="0"/>
    <xf numFmtId="0" fontId="13" fillId="3" borderId="0" applyNumberFormat="0" applyBorder="0" applyAlignment="0" applyProtection="0"/>
    <xf numFmtId="164"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4"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4"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4"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4" fontId="13" fillId="3"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64"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64"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64"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64"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64" fontId="13" fillId="4" borderId="0" applyNumberFormat="0" applyBorder="0" applyAlignment="0" applyProtection="0"/>
    <xf numFmtId="0" fontId="13"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64"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64"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64"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64"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64" fontId="13" fillId="5" borderId="0" applyNumberFormat="0" applyBorder="0" applyAlignment="0" applyProtection="0"/>
    <xf numFmtId="0" fontId="13"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164"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164"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164"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164"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164" fontId="13" fillId="6" borderId="0" applyNumberFormat="0" applyBorder="0" applyAlignment="0" applyProtection="0"/>
    <xf numFmtId="0" fontId="13"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164"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164"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164"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164"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164" fontId="13" fillId="7" borderId="0" applyNumberFormat="0" applyBorder="0" applyAlignment="0" applyProtection="0"/>
    <xf numFmtId="0" fontId="13"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64"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64"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64"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64"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64" fontId="13"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164"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164"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164"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164"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164" fontId="13" fillId="9" borderId="0" applyNumberFormat="0" applyBorder="0" applyAlignment="0" applyProtection="0"/>
    <xf numFmtId="0" fontId="13"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6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6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6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6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64" fontId="13" fillId="10" borderId="0" applyNumberFormat="0" applyBorder="0" applyAlignment="0" applyProtection="0"/>
    <xf numFmtId="0" fontId="13"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64"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64"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64"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64"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64" fontId="13" fillId="11" borderId="0" applyNumberFormat="0" applyBorder="0" applyAlignment="0" applyProtection="0"/>
    <xf numFmtId="0" fontId="13"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4"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4"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4"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4"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4" fontId="13" fillId="12" borderId="0" applyNumberFormat="0" applyBorder="0" applyAlignment="0" applyProtection="0"/>
    <xf numFmtId="0" fontId="13"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164"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164"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164"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164"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164" fontId="13" fillId="13" borderId="0" applyNumberFormat="0" applyBorder="0" applyAlignment="0" applyProtection="0"/>
    <xf numFmtId="0" fontId="13"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64"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64"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64"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64"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64" fontId="13" fillId="14" borderId="0" applyNumberFormat="0" applyBorder="0" applyAlignment="0" applyProtection="0"/>
    <xf numFmtId="0" fontId="13"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4"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4"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4"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4"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4" fontId="15" fillId="15" borderId="0" applyNumberFormat="0" applyBorder="0" applyAlignment="0" applyProtection="0"/>
    <xf numFmtId="0" fontId="15"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164"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164"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164"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164"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164" fontId="15" fillId="16" borderId="0" applyNumberFormat="0" applyBorder="0" applyAlignment="0" applyProtection="0"/>
    <xf numFmtId="0" fontId="15"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164"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164"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164"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164"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164" fontId="15" fillId="17" borderId="0" applyNumberFormat="0" applyBorder="0" applyAlignment="0" applyProtection="0"/>
    <xf numFmtId="0" fontId="15"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164"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164"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164"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164"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164" fontId="15" fillId="18" borderId="0" applyNumberFormat="0" applyBorder="0" applyAlignment="0" applyProtection="0"/>
    <xf numFmtId="0" fontId="15"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164"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164"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164"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164"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164" fontId="15" fillId="19" borderId="0" applyNumberFormat="0" applyBorder="0" applyAlignment="0" applyProtection="0"/>
    <xf numFmtId="0" fontId="15"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64"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64"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64"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64"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64" fontId="15" fillId="20" borderId="0" applyNumberFormat="0" applyBorder="0" applyAlignment="0" applyProtection="0"/>
    <xf numFmtId="0" fontId="15"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164"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164"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164"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164"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164" fontId="15" fillId="21" borderId="0" applyNumberFormat="0" applyBorder="0" applyAlignment="0" applyProtection="0"/>
    <xf numFmtId="0" fontId="15"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164"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164"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164"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164"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164" fontId="15" fillId="22" borderId="0" applyNumberFormat="0" applyBorder="0" applyAlignment="0" applyProtection="0"/>
    <xf numFmtId="0" fontId="15"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164"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164"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164"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164"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164" fontId="15" fillId="23" borderId="0" applyNumberFormat="0" applyBorder="0" applyAlignment="0" applyProtection="0"/>
    <xf numFmtId="0" fontId="15"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164"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164"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164"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164"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164" fontId="15" fillId="24" borderId="0" applyNumberFormat="0" applyBorder="0" applyAlignment="0" applyProtection="0"/>
    <xf numFmtId="0" fontId="15"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164"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164"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164"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164"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164" fontId="15" fillId="25" borderId="0" applyNumberFormat="0" applyBorder="0" applyAlignment="0" applyProtection="0"/>
    <xf numFmtId="0" fontId="15"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164"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164"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164"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164"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164" fontId="15" fillId="26" borderId="0" applyNumberFormat="0" applyBorder="0" applyAlignment="0" applyProtection="0"/>
    <xf numFmtId="0" fontId="15"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4"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4"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4"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4"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4" fontId="17" fillId="27" borderId="0" applyNumberFormat="0" applyBorder="0" applyAlignment="0" applyProtection="0"/>
    <xf numFmtId="0" fontId="17"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9" fillId="28" borderId="3" applyNumberFormat="0" applyAlignment="0" applyProtection="0"/>
    <xf numFmtId="0" fontId="19" fillId="28" borderId="3" applyNumberFormat="0" applyAlignment="0" applyProtection="0"/>
    <xf numFmtId="164" fontId="19" fillId="28" borderId="3" applyNumberFormat="0" applyAlignment="0" applyProtection="0"/>
    <xf numFmtId="0" fontId="19" fillId="28" borderId="3" applyNumberFormat="0" applyAlignment="0" applyProtection="0"/>
    <xf numFmtId="0" fontId="19" fillId="28" borderId="3" applyNumberFormat="0" applyAlignment="0" applyProtection="0"/>
    <xf numFmtId="0" fontId="19" fillId="28" borderId="3" applyNumberFormat="0" applyAlignment="0" applyProtection="0"/>
    <xf numFmtId="164" fontId="19" fillId="28" borderId="3" applyNumberFormat="0" applyAlignment="0" applyProtection="0"/>
    <xf numFmtId="0" fontId="19" fillId="28" borderId="3" applyNumberFormat="0" applyAlignment="0" applyProtection="0"/>
    <xf numFmtId="0" fontId="19" fillId="28" borderId="3" applyNumberFormat="0" applyAlignment="0" applyProtection="0"/>
    <xf numFmtId="0" fontId="19" fillId="28" borderId="3" applyNumberFormat="0" applyAlignment="0" applyProtection="0"/>
    <xf numFmtId="164" fontId="19" fillId="28" borderId="3" applyNumberFormat="0" applyAlignment="0" applyProtection="0"/>
    <xf numFmtId="0" fontId="19" fillId="28" borderId="3" applyNumberFormat="0" applyAlignment="0" applyProtection="0"/>
    <xf numFmtId="0" fontId="19" fillId="28" borderId="3" applyNumberFormat="0" applyAlignment="0" applyProtection="0"/>
    <xf numFmtId="0" fontId="19" fillId="28" borderId="3" applyNumberFormat="0" applyAlignment="0" applyProtection="0"/>
    <xf numFmtId="164" fontId="19" fillId="28" borderId="3" applyNumberFormat="0" applyAlignment="0" applyProtection="0"/>
    <xf numFmtId="0" fontId="19" fillId="28" borderId="3" applyNumberFormat="0" applyAlignment="0" applyProtection="0"/>
    <xf numFmtId="0" fontId="19" fillId="28" borderId="3" applyNumberFormat="0" applyAlignment="0" applyProtection="0"/>
    <xf numFmtId="0" fontId="19" fillId="28" borderId="3" applyNumberFormat="0" applyAlignment="0" applyProtection="0"/>
    <xf numFmtId="164" fontId="19" fillId="28" borderId="3" applyNumberFormat="0" applyAlignment="0" applyProtection="0"/>
    <xf numFmtId="0" fontId="19" fillId="28" borderId="3" applyNumberFormat="0" applyAlignment="0" applyProtection="0"/>
    <xf numFmtId="0" fontId="18" fillId="28" borderId="3" applyNumberFormat="0" applyAlignment="0" applyProtection="0"/>
    <xf numFmtId="0" fontId="18" fillId="28" borderId="3" applyNumberFormat="0" applyAlignment="0" applyProtection="0"/>
    <xf numFmtId="0" fontId="21" fillId="29" borderId="4" applyNumberFormat="0" applyAlignment="0" applyProtection="0"/>
    <xf numFmtId="0" fontId="21" fillId="29" borderId="4" applyNumberFormat="0" applyAlignment="0" applyProtection="0"/>
    <xf numFmtId="164" fontId="21" fillId="29" borderId="4" applyNumberFormat="0" applyAlignment="0" applyProtection="0"/>
    <xf numFmtId="0" fontId="21" fillId="29" borderId="4" applyNumberFormat="0" applyAlignment="0" applyProtection="0"/>
    <xf numFmtId="0" fontId="21" fillId="29" borderId="4" applyNumberFormat="0" applyAlignment="0" applyProtection="0"/>
    <xf numFmtId="0" fontId="21" fillId="29" borderId="4" applyNumberFormat="0" applyAlignment="0" applyProtection="0"/>
    <xf numFmtId="164" fontId="21" fillId="29" borderId="4" applyNumberFormat="0" applyAlignment="0" applyProtection="0"/>
    <xf numFmtId="0" fontId="21" fillId="29" borderId="4" applyNumberFormat="0" applyAlignment="0" applyProtection="0"/>
    <xf numFmtId="0" fontId="21" fillId="29" borderId="4" applyNumberFormat="0" applyAlignment="0" applyProtection="0"/>
    <xf numFmtId="0" fontId="21" fillId="29" borderId="4" applyNumberFormat="0" applyAlignment="0" applyProtection="0"/>
    <xf numFmtId="164" fontId="21" fillId="29" borderId="4" applyNumberFormat="0" applyAlignment="0" applyProtection="0"/>
    <xf numFmtId="0" fontId="21" fillId="29" borderId="4" applyNumberFormat="0" applyAlignment="0" applyProtection="0"/>
    <xf numFmtId="0" fontId="21" fillId="29" borderId="4" applyNumberFormat="0" applyAlignment="0" applyProtection="0"/>
    <xf numFmtId="0" fontId="21" fillId="29" borderId="4" applyNumberFormat="0" applyAlignment="0" applyProtection="0"/>
    <xf numFmtId="164" fontId="21" fillId="29" borderId="4" applyNumberFormat="0" applyAlignment="0" applyProtection="0"/>
    <xf numFmtId="0" fontId="21" fillId="29" borderId="4" applyNumberFormat="0" applyAlignment="0" applyProtection="0"/>
    <xf numFmtId="0" fontId="21" fillId="29" borderId="4" applyNumberFormat="0" applyAlignment="0" applyProtection="0"/>
    <xf numFmtId="0" fontId="21" fillId="29" borderId="4" applyNumberFormat="0" applyAlignment="0" applyProtection="0"/>
    <xf numFmtId="164" fontId="21" fillId="29" borderId="4" applyNumberFormat="0" applyAlignment="0" applyProtection="0"/>
    <xf numFmtId="0" fontId="21" fillId="29" borderId="4" applyNumberFormat="0" applyAlignment="0" applyProtection="0"/>
    <xf numFmtId="0" fontId="20" fillId="29" borderId="4" applyNumberFormat="0" applyAlignment="0" applyProtection="0"/>
    <xf numFmtId="0" fontId="20" fillId="29" borderId="4"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alignment vertical="top"/>
    </xf>
    <xf numFmtId="43" fontId="1"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4"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4"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4"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4"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4" fontId="23"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5" fillId="30" borderId="0" applyNumberFormat="0" applyBorder="0" applyAlignment="0" applyProtection="0"/>
    <xf numFmtId="0" fontId="25" fillId="30" borderId="0" applyNumberFormat="0" applyBorder="0" applyAlignment="0" applyProtection="0"/>
    <xf numFmtId="164"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164"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164"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164"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164" fontId="25" fillId="30" borderId="0" applyNumberFormat="0" applyBorder="0" applyAlignment="0" applyProtection="0"/>
    <xf numFmtId="0" fontId="25"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31" borderId="3" applyNumberFormat="0" applyAlignment="0" applyProtection="0"/>
    <xf numFmtId="0" fontId="33" fillId="31" borderId="3" applyNumberFormat="0" applyAlignment="0" applyProtection="0"/>
    <xf numFmtId="164" fontId="33" fillId="31" borderId="3" applyNumberFormat="0" applyAlignment="0" applyProtection="0"/>
    <xf numFmtId="0" fontId="33" fillId="31" borderId="3" applyNumberFormat="0" applyAlignment="0" applyProtection="0"/>
    <xf numFmtId="0" fontId="33" fillId="31" borderId="3" applyNumberFormat="0" applyAlignment="0" applyProtection="0"/>
    <xf numFmtId="0" fontId="33" fillId="31" borderId="3" applyNumberFormat="0" applyAlignment="0" applyProtection="0"/>
    <xf numFmtId="164" fontId="33" fillId="31" borderId="3" applyNumberFormat="0" applyAlignment="0" applyProtection="0"/>
    <xf numFmtId="0" fontId="33" fillId="31" borderId="3" applyNumberFormat="0" applyAlignment="0" applyProtection="0"/>
    <xf numFmtId="0" fontId="33" fillId="31" borderId="3" applyNumberFormat="0" applyAlignment="0" applyProtection="0"/>
    <xf numFmtId="0" fontId="33" fillId="31" borderId="3" applyNumberFormat="0" applyAlignment="0" applyProtection="0"/>
    <xf numFmtId="164" fontId="33" fillId="31" borderId="3" applyNumberFormat="0" applyAlignment="0" applyProtection="0"/>
    <xf numFmtId="0" fontId="33" fillId="31" borderId="3" applyNumberFormat="0" applyAlignment="0" applyProtection="0"/>
    <xf numFmtId="0" fontId="33" fillId="31" borderId="3" applyNumberFormat="0" applyAlignment="0" applyProtection="0"/>
    <xf numFmtId="0" fontId="33" fillId="31" borderId="3" applyNumberFormat="0" applyAlignment="0" applyProtection="0"/>
    <xf numFmtId="164" fontId="33" fillId="31" borderId="3" applyNumberFormat="0" applyAlignment="0" applyProtection="0"/>
    <xf numFmtId="0" fontId="33" fillId="31" borderId="3" applyNumberFormat="0" applyAlignment="0" applyProtection="0"/>
    <xf numFmtId="0" fontId="33" fillId="31" borderId="3" applyNumberFormat="0" applyAlignment="0" applyProtection="0"/>
    <xf numFmtId="0" fontId="33" fillId="31" borderId="3" applyNumberFormat="0" applyAlignment="0" applyProtection="0"/>
    <xf numFmtId="164" fontId="33" fillId="31" borderId="3" applyNumberFormat="0" applyAlignment="0" applyProtection="0"/>
    <xf numFmtId="0" fontId="33" fillId="31" borderId="3" applyNumberFormat="0" applyAlignment="0" applyProtection="0"/>
    <xf numFmtId="0" fontId="32" fillId="31" borderId="3" applyNumberFormat="0" applyAlignment="0" applyProtection="0"/>
    <xf numFmtId="0" fontId="32" fillId="31" borderId="3" applyNumberFormat="0" applyAlignment="0" applyProtection="0"/>
    <xf numFmtId="0" fontId="35" fillId="0" borderId="8" applyNumberFormat="0" applyFill="0" applyAlignment="0" applyProtection="0"/>
    <xf numFmtId="0" fontId="35" fillId="0" borderId="8" applyNumberFormat="0" applyFill="0" applyAlignment="0" applyProtection="0"/>
    <xf numFmtId="164"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164"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164"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164"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164" fontId="35" fillId="0" borderId="8" applyNumberFormat="0" applyFill="0" applyAlignment="0" applyProtection="0"/>
    <xf numFmtId="0" fontId="35"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7" fillId="32" borderId="0" applyNumberFormat="0" applyBorder="0" applyAlignment="0" applyProtection="0"/>
    <xf numFmtId="0" fontId="37" fillId="32" borderId="0" applyNumberFormat="0" applyBorder="0" applyAlignment="0" applyProtection="0"/>
    <xf numFmtId="164"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164"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164"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164"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164" fontId="37" fillId="32" borderId="0" applyNumberFormat="0" applyBorder="0" applyAlignment="0" applyProtection="0"/>
    <xf numFmtId="0" fontId="37"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8" fillId="0" borderId="0">
      <alignment vertical="top"/>
    </xf>
    <xf numFmtId="164" fontId="1" fillId="0" borderId="0">
      <alignment vertical="top"/>
    </xf>
    <xf numFmtId="0" fontId="1" fillId="0" borderId="0">
      <alignment vertical="top"/>
    </xf>
    <xf numFmtId="0" fontId="1" fillId="0" borderId="0">
      <alignment vertical="top"/>
    </xf>
    <xf numFmtId="0" fontId="9"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38" fillId="0" borderId="0"/>
    <xf numFmtId="164" fontId="38" fillId="0" borderId="0"/>
    <xf numFmtId="0" fontId="38" fillId="0" borderId="0"/>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38" fillId="0" borderId="0"/>
    <xf numFmtId="164" fontId="38" fillId="0" borderId="0"/>
    <xf numFmtId="0" fontId="38" fillId="0" borderId="0"/>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38" fillId="0" borderId="0"/>
    <xf numFmtId="164" fontId="38" fillId="0" borderId="0"/>
    <xf numFmtId="0" fontId="38" fillId="0" borderId="0"/>
    <xf numFmtId="0" fontId="38" fillId="0" borderId="0"/>
    <xf numFmtId="0" fontId="38" fillId="0" borderId="0"/>
    <xf numFmtId="0" fontId="38" fillId="0" borderId="0"/>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38" fillId="0" borderId="0"/>
    <xf numFmtId="164" fontId="38" fillId="0" borderId="0"/>
    <xf numFmtId="164" fontId="38" fillId="0" borderId="0"/>
    <xf numFmtId="164" fontId="38" fillId="0" borderId="0"/>
    <xf numFmtId="164" fontId="38" fillId="0" borderId="0"/>
    <xf numFmtId="0" fontId="12" fillId="0" borderId="0"/>
    <xf numFmtId="0" fontId="12" fillId="0" borderId="0"/>
    <xf numFmtId="0" fontId="8" fillId="0" borderId="0">
      <alignment vertical="top"/>
    </xf>
    <xf numFmtId="0" fontId="9" fillId="0" borderId="0">
      <alignment vertical="top"/>
    </xf>
    <xf numFmtId="0" fontId="1" fillId="0" borderId="0">
      <alignment vertical="top"/>
    </xf>
    <xf numFmtId="0" fontId="1" fillId="0" borderId="0">
      <alignment vertical="top"/>
    </xf>
    <xf numFmtId="0" fontId="38" fillId="0" borderId="0"/>
    <xf numFmtId="0" fontId="38" fillId="0" borderId="0"/>
    <xf numFmtId="0" fontId="38" fillId="0" borderId="0"/>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38" fillId="0" borderId="0"/>
    <xf numFmtId="0" fontId="38" fillId="0" borderId="0"/>
    <xf numFmtId="0" fontId="38" fillId="0" borderId="0"/>
    <xf numFmtId="0" fontId="38" fillId="0" borderId="0"/>
    <xf numFmtId="0" fontId="1" fillId="0" borderId="0">
      <alignment vertical="top"/>
    </xf>
    <xf numFmtId="0" fontId="1" fillId="0" borderId="0">
      <alignment vertical="top"/>
    </xf>
    <xf numFmtId="0" fontId="38" fillId="0" borderId="0"/>
    <xf numFmtId="0" fontId="1" fillId="0" borderId="0">
      <alignment vertical="top"/>
    </xf>
    <xf numFmtId="0" fontId="1" fillId="0" borderId="0">
      <alignment vertical="top"/>
    </xf>
    <xf numFmtId="0" fontId="9" fillId="0" borderId="0">
      <alignment vertical="top"/>
    </xf>
    <xf numFmtId="0" fontId="38" fillId="0" borderId="0"/>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38" fillId="0" borderId="0"/>
    <xf numFmtId="164" fontId="38" fillId="0" borderId="0"/>
    <xf numFmtId="0" fontId="38" fillId="0" borderId="0"/>
    <xf numFmtId="0" fontId="38" fillId="0" borderId="0"/>
    <xf numFmtId="164" fontId="38" fillId="0" borderId="0"/>
    <xf numFmtId="0" fontId="38" fillId="0" borderId="0"/>
    <xf numFmtId="0" fontId="1" fillId="0" borderId="0">
      <alignment vertical="top"/>
    </xf>
    <xf numFmtId="164" fontId="1" fillId="0" borderId="0">
      <alignment vertical="top"/>
    </xf>
    <xf numFmtId="0" fontId="1" fillId="0" borderId="0">
      <alignment vertical="top"/>
    </xf>
    <xf numFmtId="0" fontId="38" fillId="0" borderId="0"/>
    <xf numFmtId="164" fontId="38" fillId="0" borderId="0"/>
    <xf numFmtId="0" fontId="38" fillId="0" borderId="0"/>
    <xf numFmtId="0" fontId="38" fillId="0" borderId="0"/>
    <xf numFmtId="0" fontId="3" fillId="0" borderId="0"/>
    <xf numFmtId="0" fontId="3" fillId="0" borderId="0"/>
    <xf numFmtId="0" fontId="3" fillId="0" borderId="0"/>
    <xf numFmtId="0" fontId="3" fillId="0" borderId="0"/>
    <xf numFmtId="0" fontId="3" fillId="0" borderId="0"/>
    <xf numFmtId="164" fontId="1" fillId="0" borderId="0">
      <alignment vertical="top"/>
    </xf>
    <xf numFmtId="0" fontId="1" fillId="0" borderId="0">
      <alignment vertical="top"/>
    </xf>
    <xf numFmtId="0" fontId="3" fillId="0" borderId="0"/>
    <xf numFmtId="164" fontId="3" fillId="0" borderId="0"/>
    <xf numFmtId="164" fontId="3" fillId="0" borderId="0"/>
    <xf numFmtId="0" fontId="3" fillId="0" borderId="0"/>
    <xf numFmtId="0" fontId="3" fillId="0" borderId="0"/>
    <xf numFmtId="0" fontId="3" fillId="0" borderId="0"/>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3" fillId="0" borderId="0"/>
    <xf numFmtId="0" fontId="3" fillId="0" borderId="0"/>
    <xf numFmtId="164" fontId="3" fillId="0" borderId="0"/>
    <xf numFmtId="0" fontId="3" fillId="0" borderId="0"/>
    <xf numFmtId="0"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3" fillId="0" borderId="0"/>
    <xf numFmtId="164" fontId="1" fillId="0" borderId="0">
      <alignment vertical="top"/>
    </xf>
    <xf numFmtId="0" fontId="1" fillId="0" borderId="0">
      <alignment vertical="top"/>
    </xf>
    <xf numFmtId="0" fontId="1" fillId="0" borderId="0">
      <alignment vertical="top"/>
    </xf>
    <xf numFmtId="0" fontId="1" fillId="0" borderId="0">
      <alignment vertical="top"/>
    </xf>
    <xf numFmtId="0" fontId="3" fillId="0" borderId="0"/>
    <xf numFmtId="164" fontId="3" fillId="0" borderId="0"/>
    <xf numFmtId="164" fontId="3" fillId="0" borderId="0"/>
    <xf numFmtId="0" fontId="3" fillId="0" borderId="0"/>
    <xf numFmtId="0" fontId="3" fillId="0" borderId="0"/>
    <xf numFmtId="0" fontId="3" fillId="0" borderId="0"/>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3" fillId="0" borderId="0"/>
    <xf numFmtId="164" fontId="3" fillId="0" borderId="0"/>
    <xf numFmtId="0" fontId="3" fillId="0" borderId="0"/>
    <xf numFmtId="0" fontId="3" fillId="0" borderId="0"/>
    <xf numFmtId="0" fontId="3" fillId="0" borderId="0"/>
    <xf numFmtId="0" fontId="3" fillId="0" borderId="0"/>
    <xf numFmtId="164" fontId="1" fillId="0" borderId="0">
      <alignment vertical="top"/>
    </xf>
    <xf numFmtId="0" fontId="1" fillId="0" borderId="0">
      <alignment vertical="top"/>
    </xf>
    <xf numFmtId="0" fontId="1" fillId="0" borderId="0">
      <alignment vertical="top"/>
    </xf>
    <xf numFmtId="0" fontId="3" fillId="0" borderId="0"/>
    <xf numFmtId="0" fontId="3" fillId="0" borderId="0"/>
    <xf numFmtId="0" fontId="3" fillId="0" borderId="0"/>
    <xf numFmtId="0" fontId="3" fillId="0" borderId="0"/>
    <xf numFmtId="0" fontId="1" fillId="0" borderId="0">
      <alignment vertical="top"/>
    </xf>
    <xf numFmtId="0" fontId="1" fillId="0" borderId="0">
      <alignment vertical="top"/>
    </xf>
    <xf numFmtId="0" fontId="3" fillId="0" borderId="0"/>
    <xf numFmtId="0" fontId="3" fillId="0" borderId="0"/>
    <xf numFmtId="0" fontId="1" fillId="0" borderId="0">
      <alignment vertical="top"/>
    </xf>
    <xf numFmtId="0" fontId="3" fillId="0" borderId="0"/>
    <xf numFmtId="0" fontId="3" fillId="0" borderId="0"/>
    <xf numFmtId="0" fontId="1" fillId="0" borderId="0">
      <alignment vertical="top"/>
    </xf>
    <xf numFmtId="0" fontId="3" fillId="0" borderId="0"/>
    <xf numFmtId="0" fontId="1" fillId="0" borderId="0">
      <alignment vertical="top"/>
    </xf>
    <xf numFmtId="0" fontId="3" fillId="0" borderId="0"/>
    <xf numFmtId="0" fontId="1" fillId="0" borderId="0">
      <alignment vertical="top"/>
    </xf>
    <xf numFmtId="0" fontId="3" fillId="0" borderId="0"/>
    <xf numFmtId="0" fontId="1" fillId="0" borderId="0">
      <alignment vertical="top"/>
    </xf>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164" fontId="1" fillId="0" borderId="0">
      <alignment vertical="top"/>
    </xf>
    <xf numFmtId="0" fontId="1" fillId="0" borderId="0">
      <alignment vertical="top"/>
    </xf>
    <xf numFmtId="0" fontId="1" fillId="0" borderId="0">
      <alignment vertical="top"/>
    </xf>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164" fontId="1" fillId="0" borderId="0">
      <alignment vertical="top"/>
    </xf>
    <xf numFmtId="0" fontId="1" fillId="0" borderId="0">
      <alignment vertical="top"/>
    </xf>
    <xf numFmtId="0" fontId="3" fillId="0" borderId="0"/>
    <xf numFmtId="164" fontId="3" fillId="0" borderId="0"/>
    <xf numFmtId="164" fontId="3" fillId="0" borderId="0"/>
    <xf numFmtId="0" fontId="3" fillId="0" borderId="0"/>
    <xf numFmtId="0" fontId="3" fillId="0" borderId="0"/>
    <xf numFmtId="0" fontId="3" fillId="0" borderId="0"/>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3" fillId="0" borderId="0"/>
    <xf numFmtId="164" fontId="3" fillId="0" borderId="0"/>
    <xf numFmtId="0" fontId="3" fillId="0" borderId="0"/>
    <xf numFmtId="0" fontId="3" fillId="0" borderId="0"/>
    <xf numFmtId="0" fontId="3" fillId="0" borderId="0"/>
    <xf numFmtId="0" fontId="3" fillId="0" borderId="0"/>
    <xf numFmtId="0" fontId="1" fillId="0" borderId="0">
      <alignment vertical="top"/>
    </xf>
    <xf numFmtId="164" fontId="1" fillId="0" borderId="0">
      <alignment vertical="top"/>
    </xf>
    <xf numFmtId="0" fontId="1" fillId="0" borderId="0">
      <alignment vertical="top"/>
    </xf>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164" fontId="1" fillId="0" borderId="0">
      <alignment vertical="top"/>
    </xf>
    <xf numFmtId="0" fontId="1" fillId="0" borderId="0">
      <alignment vertical="top"/>
    </xf>
    <xf numFmtId="0" fontId="1" fillId="0" borderId="0">
      <alignment vertical="top"/>
    </xf>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3" fillId="0" borderId="0"/>
    <xf numFmtId="164" fontId="3" fillId="0" borderId="0"/>
    <xf numFmtId="0" fontId="3" fillId="0" borderId="0"/>
    <xf numFmtId="0" fontId="3" fillId="0" borderId="0"/>
    <xf numFmtId="0" fontId="3" fillId="0" borderId="0"/>
    <xf numFmtId="0" fontId="1" fillId="0" borderId="0">
      <alignment vertical="top"/>
    </xf>
    <xf numFmtId="164" fontId="3" fillId="0" borderId="0"/>
    <xf numFmtId="164" fontId="3" fillId="0" borderId="0"/>
    <xf numFmtId="0" fontId="3" fillId="0" borderId="0"/>
    <xf numFmtId="0" fontId="3" fillId="0" borderId="0"/>
    <xf numFmtId="0" fontId="3" fillId="0" borderId="0"/>
    <xf numFmtId="0" fontId="3" fillId="0" borderId="0"/>
    <xf numFmtId="0" fontId="1" fillId="0" borderId="0">
      <alignment vertical="top"/>
    </xf>
    <xf numFmtId="164" fontId="1" fillId="0" borderId="0">
      <alignment vertical="top"/>
    </xf>
    <xf numFmtId="0" fontId="1" fillId="0" borderId="0">
      <alignment vertical="top"/>
    </xf>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164" fontId="1" fillId="0" borderId="0">
      <alignment vertical="top"/>
    </xf>
    <xf numFmtId="0" fontId="1" fillId="0" borderId="0">
      <alignment vertical="top"/>
    </xf>
    <xf numFmtId="0" fontId="3" fillId="0" borderId="0"/>
    <xf numFmtId="164" fontId="1" fillId="0" borderId="0">
      <alignment vertical="top"/>
    </xf>
    <xf numFmtId="0" fontId="1" fillId="0" borderId="0">
      <alignment vertical="top"/>
    </xf>
    <xf numFmtId="0" fontId="1" fillId="0" borderId="0">
      <alignment vertical="top"/>
    </xf>
    <xf numFmtId="0" fontId="1" fillId="0" borderId="0">
      <alignment vertical="top"/>
    </xf>
    <xf numFmtId="0" fontId="3" fillId="0" borderId="0"/>
    <xf numFmtId="164" fontId="3" fillId="0" borderId="0"/>
    <xf numFmtId="164" fontId="3" fillId="0" borderId="0"/>
    <xf numFmtId="0" fontId="3" fillId="0" borderId="0"/>
    <xf numFmtId="0" fontId="3" fillId="0" borderId="0"/>
    <xf numFmtId="0" fontId="3" fillId="0" borderId="0"/>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3" fillId="0" borderId="0"/>
    <xf numFmtId="164"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1" fillId="0" borderId="0">
      <alignment vertical="top"/>
    </xf>
    <xf numFmtId="164" fontId="3" fillId="0" borderId="0"/>
    <xf numFmtId="164" fontId="3" fillId="0" borderId="0"/>
    <xf numFmtId="0" fontId="3" fillId="0" borderId="0"/>
    <xf numFmtId="0" fontId="3" fillId="0" borderId="0"/>
    <xf numFmtId="0" fontId="3" fillId="0" borderId="0"/>
    <xf numFmtId="0" fontId="3" fillId="0" borderId="0"/>
    <xf numFmtId="0" fontId="1" fillId="0" borderId="0">
      <alignment vertical="top"/>
    </xf>
    <xf numFmtId="164" fontId="1" fillId="0" borderId="0">
      <alignment vertical="top"/>
    </xf>
    <xf numFmtId="0" fontId="1" fillId="0" borderId="0">
      <alignment vertical="top"/>
    </xf>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3" fillId="0" borderId="0"/>
    <xf numFmtId="164" fontId="1" fillId="0" borderId="0">
      <alignment vertical="top"/>
    </xf>
    <xf numFmtId="0" fontId="1" fillId="0" borderId="0">
      <alignment vertical="top"/>
    </xf>
    <xf numFmtId="0" fontId="1" fillId="0" borderId="0">
      <alignment vertical="top"/>
    </xf>
    <xf numFmtId="0" fontId="1" fillId="0" borderId="0">
      <alignment vertical="top"/>
    </xf>
    <xf numFmtId="0" fontId="3" fillId="0" borderId="0"/>
    <xf numFmtId="164" fontId="3" fillId="0" borderId="0"/>
    <xf numFmtId="164" fontId="3" fillId="0" borderId="0"/>
    <xf numFmtId="0" fontId="3" fillId="0" borderId="0"/>
    <xf numFmtId="0" fontId="3" fillId="0" borderId="0"/>
    <xf numFmtId="0" fontId="3" fillId="0" borderId="0"/>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3" fillId="0" borderId="0"/>
    <xf numFmtId="164"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1" fillId="0" borderId="0">
      <alignment vertical="top"/>
    </xf>
    <xf numFmtId="164" fontId="3" fillId="0" borderId="0"/>
    <xf numFmtId="164" fontId="3" fillId="0" borderId="0"/>
    <xf numFmtId="0" fontId="3" fillId="0" borderId="0"/>
    <xf numFmtId="0" fontId="3" fillId="0" borderId="0"/>
    <xf numFmtId="0" fontId="3" fillId="0" borderId="0"/>
    <xf numFmtId="0" fontId="3" fillId="0" borderId="0"/>
    <xf numFmtId="0" fontId="1" fillId="0" borderId="0">
      <alignment vertical="top"/>
    </xf>
    <xf numFmtId="164" fontId="1" fillId="0" borderId="0">
      <alignment vertical="top"/>
    </xf>
    <xf numFmtId="0" fontId="1" fillId="0" borderId="0">
      <alignment vertical="top"/>
    </xf>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1" fillId="0" borderId="0">
      <alignment vertical="top"/>
    </xf>
    <xf numFmtId="164" fontId="1" fillId="0" borderId="0">
      <alignment vertical="top"/>
    </xf>
    <xf numFmtId="0" fontId="1" fillId="0" borderId="0">
      <alignment vertical="top"/>
    </xf>
    <xf numFmtId="164" fontId="3" fillId="0" borderId="0"/>
    <xf numFmtId="164" fontId="3" fillId="0" borderId="0"/>
    <xf numFmtId="0" fontId="3" fillId="0" borderId="0"/>
    <xf numFmtId="0" fontId="3" fillId="0" borderId="0"/>
    <xf numFmtId="0" fontId="3" fillId="0" borderId="0"/>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1" fillId="0" borderId="0">
      <alignment vertical="top"/>
    </xf>
    <xf numFmtId="0" fontId="3" fillId="0" borderId="0"/>
    <xf numFmtId="164" fontId="3" fillId="0" borderId="0"/>
    <xf numFmtId="0" fontId="3" fillId="0" borderId="0"/>
    <xf numFmtId="0" fontId="3" fillId="0" borderId="0"/>
    <xf numFmtId="0" fontId="3" fillId="0" borderId="0"/>
    <xf numFmtId="0" fontId="1" fillId="0" borderId="0">
      <alignment vertical="top"/>
    </xf>
    <xf numFmtId="164" fontId="1" fillId="0" borderId="0">
      <alignment vertical="top"/>
    </xf>
    <xf numFmtId="0" fontId="1" fillId="0" borderId="0">
      <alignment vertical="top"/>
    </xf>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1" fillId="0" borderId="0">
      <alignment vertical="top"/>
    </xf>
    <xf numFmtId="0" fontId="1" fillId="0" borderId="0">
      <alignment vertical="top"/>
    </xf>
    <xf numFmtId="0" fontId="3" fillId="0" borderId="0"/>
    <xf numFmtId="0" fontId="3" fillId="0" borderId="0"/>
    <xf numFmtId="0" fontId="3" fillId="0" borderId="0"/>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38" fillId="0" borderId="0"/>
    <xf numFmtId="0" fontId="1" fillId="0" borderId="0">
      <alignment vertical="top"/>
    </xf>
    <xf numFmtId="164" fontId="1" fillId="0" borderId="0">
      <alignment vertical="top"/>
    </xf>
    <xf numFmtId="0" fontId="1" fillId="0" borderId="0">
      <alignment vertical="top"/>
    </xf>
    <xf numFmtId="164" fontId="38" fillId="0" borderId="0"/>
    <xf numFmtId="0" fontId="38" fillId="0" borderId="0"/>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3" fillId="0" borderId="0"/>
    <xf numFmtId="0" fontId="13" fillId="0" borderId="0"/>
    <xf numFmtId="0" fontId="1" fillId="0" borderId="0">
      <alignment vertical="top"/>
    </xf>
    <xf numFmtId="164" fontId="13" fillId="0" borderId="0"/>
    <xf numFmtId="0" fontId="13" fillId="0" borderId="0"/>
    <xf numFmtId="0" fontId="13" fillId="0" borderId="0"/>
    <xf numFmtId="164" fontId="13" fillId="0" borderId="0"/>
    <xf numFmtId="0" fontId="13" fillId="0" borderId="0"/>
    <xf numFmtId="0" fontId="13" fillId="0" borderId="0"/>
    <xf numFmtId="164" fontId="13" fillId="0" borderId="0"/>
    <xf numFmtId="0" fontId="13" fillId="0" borderId="0"/>
    <xf numFmtId="0" fontId="13" fillId="0" borderId="0"/>
    <xf numFmtId="164" fontId="13" fillId="0" borderId="0"/>
    <xf numFmtId="0" fontId="13" fillId="0" borderId="0"/>
    <xf numFmtId="0" fontId="13" fillId="0" borderId="0"/>
    <xf numFmtId="164" fontId="13" fillId="0" borderId="0"/>
    <xf numFmtId="0" fontId="13" fillId="0" borderId="0"/>
    <xf numFmtId="0" fontId="13" fillId="0" borderId="0"/>
    <xf numFmtId="164" fontId="13" fillId="0" borderId="0"/>
    <xf numFmtId="0" fontId="13" fillId="0" borderId="0"/>
    <xf numFmtId="0" fontId="5" fillId="2" borderId="0"/>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5" fillId="2" borderId="0"/>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2" fontId="5" fillId="2" borderId="0"/>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2" fontId="5" fillId="2" borderId="0"/>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38" fillId="0" borderId="0"/>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6"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0" fontId="13" fillId="0" borderId="0"/>
    <xf numFmtId="0" fontId="13" fillId="0" borderId="0"/>
    <xf numFmtId="164" fontId="1" fillId="0" borderId="0">
      <alignment vertical="top"/>
    </xf>
    <xf numFmtId="0" fontId="1" fillId="0" borderId="0">
      <alignment vertical="top"/>
    </xf>
    <xf numFmtId="0" fontId="1" fillId="0" borderId="0">
      <alignment vertical="top"/>
    </xf>
    <xf numFmtId="0" fontId="13" fillId="0" borderId="0"/>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3" fillId="0" borderId="0"/>
    <xf numFmtId="0" fontId="3" fillId="0" borderId="0"/>
    <xf numFmtId="0" fontId="3" fillId="0" borderId="0"/>
    <xf numFmtId="0" fontId="3" fillId="0" borderId="0"/>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3" fillId="0" borderId="0"/>
    <xf numFmtId="0" fontId="3" fillId="0" borderId="0"/>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0" fontId="13" fillId="0" borderId="0"/>
    <xf numFmtId="164" fontId="1" fillId="0" borderId="0">
      <alignment vertical="top"/>
    </xf>
    <xf numFmtId="0" fontId="1" fillId="0" borderId="0">
      <alignment vertical="top"/>
    </xf>
    <xf numFmtId="0" fontId="1" fillId="0" borderId="0">
      <alignment vertical="top"/>
    </xf>
    <xf numFmtId="0" fontId="13" fillId="0" borderId="0"/>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3" fillId="0" borderId="0"/>
    <xf numFmtId="0" fontId="1" fillId="0" borderId="0"/>
    <xf numFmtId="0" fontId="13" fillId="0" borderId="0"/>
    <xf numFmtId="164" fontId="13" fillId="0" borderId="0"/>
    <xf numFmtId="0" fontId="13" fillId="0" borderId="0"/>
    <xf numFmtId="164" fontId="1" fillId="0" borderId="0"/>
    <xf numFmtId="0" fontId="1" fillId="0" borderId="0"/>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0" fontId="13" fillId="0" borderId="0"/>
    <xf numFmtId="164" fontId="1" fillId="0" borderId="0">
      <alignment vertical="top"/>
    </xf>
    <xf numFmtId="0" fontId="1" fillId="0" borderId="0">
      <alignment vertical="top"/>
    </xf>
    <xf numFmtId="0" fontId="1" fillId="0" borderId="0">
      <alignment vertical="top"/>
    </xf>
    <xf numFmtId="0" fontId="13" fillId="0" borderId="0"/>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3" fillId="0" borderId="0"/>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164" fontId="1" fillId="0" borderId="0">
      <alignment vertical="top"/>
    </xf>
    <xf numFmtId="0" fontId="1" fillId="0" borderId="0">
      <alignment vertical="top"/>
    </xf>
    <xf numFmtId="0" fontId="1" fillId="0" borderId="0">
      <alignment vertical="top"/>
    </xf>
    <xf numFmtId="0" fontId="4" fillId="33" borderId="9" applyNumberFormat="0" applyFont="0" applyAlignment="0" applyProtection="0"/>
    <xf numFmtId="0" fontId="4" fillId="33" borderId="9" applyNumberFormat="0" applyFont="0" applyAlignment="0" applyProtection="0"/>
    <xf numFmtId="164" fontId="4" fillId="33" borderId="9" applyNumberFormat="0" applyFont="0" applyAlignment="0" applyProtection="0"/>
    <xf numFmtId="0" fontId="4" fillId="33" borderId="9" applyNumberFormat="0" applyFont="0" applyAlignment="0" applyProtection="0"/>
    <xf numFmtId="0" fontId="4" fillId="33" borderId="9" applyNumberFormat="0" applyFont="0" applyAlignment="0" applyProtection="0"/>
    <xf numFmtId="0" fontId="4" fillId="33" borderId="9"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3" fillId="0" borderId="0"/>
  </cellStyleXfs>
  <cellXfs count="55">
    <xf numFmtId="0" fontId="0" fillId="0" borderId="0" xfId="0"/>
    <xf numFmtId="0" fontId="39" fillId="0" borderId="0" xfId="0" applyFont="1"/>
    <xf numFmtId="0" fontId="39" fillId="0" borderId="0" xfId="0" applyFont="1"/>
    <xf numFmtId="0" fontId="39" fillId="0" borderId="1" xfId="0" applyFont="1" applyBorder="1"/>
    <xf numFmtId="4" fontId="39" fillId="0" borderId="0" xfId="0" applyNumberFormat="1" applyFont="1"/>
    <xf numFmtId="0" fontId="40" fillId="0" borderId="0" xfId="0" applyFont="1"/>
    <xf numFmtId="0" fontId="39" fillId="0" borderId="0" xfId="0" applyFont="1"/>
    <xf numFmtId="0" fontId="41" fillId="0" borderId="0" xfId="0" applyFont="1" applyFill="1" applyBorder="1" applyAlignment="1">
      <alignment vertical="top"/>
    </xf>
    <xf numFmtId="4" fontId="41" fillId="0" borderId="0" xfId="0" applyNumberFormat="1" applyFont="1" applyFill="1" applyBorder="1" applyAlignment="1"/>
    <xf numFmtId="4" fontId="41" fillId="0" borderId="0" xfId="0" applyNumberFormat="1" applyFont="1" applyFill="1" applyBorder="1" applyAlignment="1">
      <alignment vertical="top"/>
    </xf>
    <xf numFmtId="4" fontId="10" fillId="0" borderId="0" xfId="0" applyNumberFormat="1" applyFont="1" applyAlignment="1">
      <alignment vertical="top"/>
    </xf>
    <xf numFmtId="2" fontId="42" fillId="34" borderId="0" xfId="0" applyNumberFormat="1" applyFont="1" applyFill="1" applyBorder="1"/>
    <xf numFmtId="4" fontId="42" fillId="34" borderId="0" xfId="0" applyNumberFormat="1" applyFont="1" applyFill="1" applyBorder="1"/>
    <xf numFmtId="4" fontId="42" fillId="34" borderId="0" xfId="0" applyNumberFormat="1" applyFont="1" applyFill="1" applyBorder="1" applyAlignment="1">
      <alignment horizontal="right"/>
    </xf>
    <xf numFmtId="4" fontId="41" fillId="34" borderId="0" xfId="0" applyNumberFormat="1" applyFont="1" applyFill="1" applyBorder="1" applyAlignment="1">
      <alignment vertical="top"/>
    </xf>
    <xf numFmtId="2" fontId="42" fillId="0" borderId="0" xfId="0" applyNumberFormat="1" applyFont="1"/>
    <xf numFmtId="4" fontId="41" fillId="0" borderId="0" xfId="871" applyNumberFormat="1" applyFont="1" applyFill="1" applyBorder="1">
      <alignment vertical="top"/>
    </xf>
    <xf numFmtId="4" fontId="10" fillId="0" borderId="0" xfId="873" applyNumberFormat="1" applyFont="1">
      <alignment vertical="top"/>
    </xf>
    <xf numFmtId="4" fontId="41" fillId="0" borderId="0" xfId="1507" applyNumberFormat="1" applyFont="1" applyFill="1" applyBorder="1">
      <alignment vertical="top"/>
    </xf>
    <xf numFmtId="4" fontId="10" fillId="0" borderId="0" xfId="1507" applyNumberFormat="1" applyFont="1" applyAlignment="1">
      <alignment horizontal="right" vertical="top"/>
    </xf>
    <xf numFmtId="4" fontId="10" fillId="0" borderId="0" xfId="1507" applyNumberFormat="1" applyFont="1">
      <alignment vertical="top"/>
    </xf>
    <xf numFmtId="4" fontId="39" fillId="0" borderId="0" xfId="0" applyNumberFormat="1" applyFont="1" applyAlignment="1">
      <alignment horizontal="right"/>
    </xf>
    <xf numFmtId="0" fontId="39" fillId="0" borderId="0" xfId="0" applyFont="1" applyBorder="1"/>
    <xf numFmtId="4" fontId="42" fillId="0" borderId="0" xfId="0" applyNumberFormat="1" applyFont="1"/>
    <xf numFmtId="4" fontId="42" fillId="0" borderId="0" xfId="0" applyNumberFormat="1" applyFont="1" applyAlignment="1">
      <alignment horizontal="right"/>
    </xf>
    <xf numFmtId="4" fontId="42" fillId="0" borderId="0" xfId="0" applyNumberFormat="1" applyFont="1" applyBorder="1" applyAlignment="1">
      <alignment horizontal="right"/>
    </xf>
    <xf numFmtId="4" fontId="10" fillId="0" borderId="0" xfId="0" applyNumberFormat="1" applyFont="1" applyAlignment="1">
      <alignment horizontal="right" vertical="top"/>
    </xf>
    <xf numFmtId="2" fontId="42" fillId="0" borderId="0" xfId="0" applyNumberFormat="1" applyFont="1" applyAlignment="1">
      <alignment horizontal="right"/>
    </xf>
    <xf numFmtId="4" fontId="42" fillId="0" borderId="0" xfId="4098" applyNumberFormat="1" applyFont="1" applyProtection="1">
      <protection locked="0"/>
    </xf>
    <xf numFmtId="4" fontId="42" fillId="0" borderId="0" xfId="0" applyNumberFormat="1" applyFont="1" applyProtection="1">
      <protection locked="0"/>
    </xf>
    <xf numFmtId="4" fontId="42" fillId="0" borderId="0" xfId="0" applyNumberFormat="1" applyFont="1" applyBorder="1"/>
    <xf numFmtId="0" fontId="0" fillId="0" borderId="1" xfId="0" applyBorder="1"/>
    <xf numFmtId="4" fontId="44" fillId="0" borderId="0" xfId="0" applyNumberFormat="1" applyFont="1" applyAlignment="1">
      <alignment vertical="top"/>
    </xf>
    <xf numFmtId="0" fontId="39" fillId="0" borderId="0" xfId="0" applyFont="1" applyAlignment="1">
      <alignment vertical="top"/>
    </xf>
    <xf numFmtId="0" fontId="39" fillId="0" borderId="2" xfId="0" applyFont="1" applyBorder="1"/>
    <xf numFmtId="0" fontId="0" fillId="0" borderId="0" xfId="0" applyAlignment="1">
      <alignment horizontal="center"/>
    </xf>
    <xf numFmtId="0" fontId="39" fillId="0" borderId="0" xfId="0" applyFont="1"/>
    <xf numFmtId="0" fontId="39" fillId="0" borderId="0" xfId="0" applyFont="1"/>
    <xf numFmtId="4" fontId="10" fillId="0" borderId="0" xfId="761" applyNumberFormat="1" applyFont="1">
      <alignment vertical="top"/>
    </xf>
    <xf numFmtId="2" fontId="39" fillId="0" borderId="0" xfId="0" applyNumberFormat="1" applyFont="1"/>
    <xf numFmtId="0" fontId="39" fillId="0" borderId="2" xfId="0" applyFont="1" applyBorder="1" applyAlignment="1">
      <alignment horizontal="right"/>
    </xf>
    <xf numFmtId="0" fontId="41" fillId="0" borderId="2" xfId="0" applyFont="1" applyFill="1" applyBorder="1" applyAlignment="1">
      <alignment horizontal="right" vertical="top"/>
    </xf>
    <xf numFmtId="0" fontId="42" fillId="34" borderId="10" xfId="0" applyNumberFormat="1" applyFont="1" applyFill="1" applyBorder="1" applyProtection="1">
      <protection locked="0"/>
    </xf>
    <xf numFmtId="0" fontId="42" fillId="34" borderId="10" xfId="0" quotePrefix="1" applyNumberFormat="1" applyFont="1" applyFill="1" applyBorder="1" applyAlignment="1" applyProtection="1">
      <alignment horizontal="right"/>
      <protection locked="0"/>
    </xf>
    <xf numFmtId="0" fontId="42" fillId="0" borderId="11" xfId="0" applyNumberFormat="1" applyFont="1" applyBorder="1" applyProtection="1">
      <protection locked="0"/>
    </xf>
    <xf numFmtId="0" fontId="42" fillId="0" borderId="11" xfId="0" quotePrefix="1" applyNumberFormat="1" applyFont="1" applyBorder="1" applyAlignment="1" applyProtection="1">
      <alignment horizontal="right"/>
      <protection locked="0"/>
    </xf>
    <xf numFmtId="0" fontId="42" fillId="0" borderId="11" xfId="0" applyNumberFormat="1" applyFont="1" applyBorder="1" applyAlignment="1" applyProtection="1">
      <alignment horizontal="right"/>
      <protection locked="0"/>
    </xf>
    <xf numFmtId="0" fontId="0" fillId="0" borderId="0" xfId="0" applyAlignment="1">
      <alignment vertical="top"/>
    </xf>
    <xf numFmtId="0" fontId="39" fillId="0" borderId="0" xfId="0" applyFont="1"/>
    <xf numFmtId="4" fontId="39" fillId="0" borderId="0" xfId="0" applyNumberFormat="1" applyFont="1" applyAlignment="1">
      <alignment horizontal="left" indent="1"/>
    </xf>
    <xf numFmtId="0" fontId="39" fillId="0" borderId="0" xfId="0" applyFont="1"/>
    <xf numFmtId="0" fontId="39" fillId="0" borderId="0" xfId="0" applyFont="1" applyAlignment="1">
      <alignment vertical="top" wrapText="1"/>
    </xf>
    <xf numFmtId="0" fontId="39" fillId="0" borderId="1" xfId="0" applyFont="1" applyBorder="1" applyAlignment="1">
      <alignment horizontal="center"/>
    </xf>
    <xf numFmtId="0" fontId="0" fillId="0" borderId="1" xfId="0" applyBorder="1" applyAlignment="1">
      <alignment horizontal="center"/>
    </xf>
    <xf numFmtId="4" fontId="45" fillId="35" borderId="0" xfId="0" applyNumberFormat="1" applyFont="1" applyFill="1" applyAlignment="1">
      <alignment horizontal="left"/>
    </xf>
  </cellXfs>
  <cellStyles count="4099">
    <cellStyle name="20% - Accent1 2" xfId="1"/>
    <cellStyle name="20% - Accent1 2 2" xfId="2"/>
    <cellStyle name="20% - Accent1 2 2 2" xfId="3"/>
    <cellStyle name="20% - Accent1 2 2 3" xfId="4"/>
    <cellStyle name="20% - Accent1 3" xfId="5"/>
    <cellStyle name="20% - Accent1 3 2" xfId="6"/>
    <cellStyle name="20% - Accent1 3 2 2" xfId="7"/>
    <cellStyle name="20% - Accent1 3 2 3" xfId="8"/>
    <cellStyle name="20% - Accent1 4" xfId="9"/>
    <cellStyle name="20% - Accent1 4 2" xfId="10"/>
    <cellStyle name="20% - Accent1 4 2 2" xfId="11"/>
    <cellStyle name="20% - Accent1 4 2 3" xfId="12"/>
    <cellStyle name="20% - Accent1 5" xfId="13"/>
    <cellStyle name="20% - Accent1 5 2" xfId="14"/>
    <cellStyle name="20% - Accent1 5 2 2" xfId="15"/>
    <cellStyle name="20% - Accent1 5 2 3" xfId="16"/>
    <cellStyle name="20% - Accent1 6" xfId="17"/>
    <cellStyle name="20% - Accent1 6 2" xfId="18"/>
    <cellStyle name="20% - Accent1 6 2 2" xfId="19"/>
    <cellStyle name="20% - Accent1 6 2 3" xfId="20"/>
    <cellStyle name="20% - Accent1 7" xfId="21"/>
    <cellStyle name="20% - Accent1 8" xfId="22"/>
    <cellStyle name="20% - Accent2 2" xfId="23"/>
    <cellStyle name="20% - Accent2 2 2" xfId="24"/>
    <cellStyle name="20% - Accent2 2 2 2" xfId="25"/>
    <cellStyle name="20% - Accent2 2 2 3" xfId="26"/>
    <cellStyle name="20% - Accent2 3" xfId="27"/>
    <cellStyle name="20% - Accent2 3 2" xfId="28"/>
    <cellStyle name="20% - Accent2 3 2 2" xfId="29"/>
    <cellStyle name="20% - Accent2 3 2 3" xfId="30"/>
    <cellStyle name="20% - Accent2 4" xfId="31"/>
    <cellStyle name="20% - Accent2 4 2" xfId="32"/>
    <cellStyle name="20% - Accent2 4 2 2" xfId="33"/>
    <cellStyle name="20% - Accent2 4 2 3" xfId="34"/>
    <cellStyle name="20% - Accent2 5" xfId="35"/>
    <cellStyle name="20% - Accent2 5 2" xfId="36"/>
    <cellStyle name="20% - Accent2 5 2 2" xfId="37"/>
    <cellStyle name="20% - Accent2 5 2 3" xfId="38"/>
    <cellStyle name="20% - Accent2 6" xfId="39"/>
    <cellStyle name="20% - Accent2 6 2" xfId="40"/>
    <cellStyle name="20% - Accent2 6 2 2" xfId="41"/>
    <cellStyle name="20% - Accent2 6 2 3" xfId="42"/>
    <cellStyle name="20% - Accent2 7" xfId="43"/>
    <cellStyle name="20% - Accent2 8" xfId="44"/>
    <cellStyle name="20% - Accent3 2" xfId="45"/>
    <cellStyle name="20% - Accent3 2 2" xfId="46"/>
    <cellStyle name="20% - Accent3 2 2 2" xfId="47"/>
    <cellStyle name="20% - Accent3 2 2 3" xfId="48"/>
    <cellStyle name="20% - Accent3 3" xfId="49"/>
    <cellStyle name="20% - Accent3 3 2" xfId="50"/>
    <cellStyle name="20% - Accent3 3 2 2" xfId="51"/>
    <cellStyle name="20% - Accent3 3 2 3" xfId="52"/>
    <cellStyle name="20% - Accent3 4" xfId="53"/>
    <cellStyle name="20% - Accent3 4 2" xfId="54"/>
    <cellStyle name="20% - Accent3 4 2 2" xfId="55"/>
    <cellStyle name="20% - Accent3 4 2 3" xfId="56"/>
    <cellStyle name="20% - Accent3 5" xfId="57"/>
    <cellStyle name="20% - Accent3 5 2" xfId="58"/>
    <cellStyle name="20% - Accent3 5 2 2" xfId="59"/>
    <cellStyle name="20% - Accent3 5 2 3" xfId="60"/>
    <cellStyle name="20% - Accent3 6" xfId="61"/>
    <cellStyle name="20% - Accent3 6 2" xfId="62"/>
    <cellStyle name="20% - Accent3 6 2 2" xfId="63"/>
    <cellStyle name="20% - Accent3 6 2 3" xfId="64"/>
    <cellStyle name="20% - Accent3 7" xfId="65"/>
    <cellStyle name="20% - Accent3 8" xfId="66"/>
    <cellStyle name="20% - Accent4 2" xfId="67"/>
    <cellStyle name="20% - Accent4 2 2" xfId="68"/>
    <cellStyle name="20% - Accent4 2 2 2" xfId="69"/>
    <cellStyle name="20% - Accent4 2 2 3" xfId="70"/>
    <cellStyle name="20% - Accent4 3" xfId="71"/>
    <cellStyle name="20% - Accent4 3 2" xfId="72"/>
    <cellStyle name="20% - Accent4 3 2 2" xfId="73"/>
    <cellStyle name="20% - Accent4 3 2 3" xfId="74"/>
    <cellStyle name="20% - Accent4 4" xfId="75"/>
    <cellStyle name="20% - Accent4 4 2" xfId="76"/>
    <cellStyle name="20% - Accent4 4 2 2" xfId="77"/>
    <cellStyle name="20% - Accent4 4 2 3" xfId="78"/>
    <cellStyle name="20% - Accent4 5" xfId="79"/>
    <cellStyle name="20% - Accent4 5 2" xfId="80"/>
    <cellStyle name="20% - Accent4 5 2 2" xfId="81"/>
    <cellStyle name="20% - Accent4 5 2 3" xfId="82"/>
    <cellStyle name="20% - Accent4 6" xfId="83"/>
    <cellStyle name="20% - Accent4 6 2" xfId="84"/>
    <cellStyle name="20% - Accent4 6 2 2" xfId="85"/>
    <cellStyle name="20% - Accent4 6 2 3" xfId="86"/>
    <cellStyle name="20% - Accent4 7" xfId="87"/>
    <cellStyle name="20% - Accent4 8" xfId="88"/>
    <cellStyle name="20% - Accent5 2" xfId="89"/>
    <cellStyle name="20% - Accent5 2 2" xfId="90"/>
    <cellStyle name="20% - Accent5 2 2 2" xfId="91"/>
    <cellStyle name="20% - Accent5 2 2 3" xfId="92"/>
    <cellStyle name="20% - Accent5 3" xfId="93"/>
    <cellStyle name="20% - Accent5 3 2" xfId="94"/>
    <cellStyle name="20% - Accent5 3 2 2" xfId="95"/>
    <cellStyle name="20% - Accent5 3 2 3" xfId="96"/>
    <cellStyle name="20% - Accent5 4" xfId="97"/>
    <cellStyle name="20% - Accent5 4 2" xfId="98"/>
    <cellStyle name="20% - Accent5 4 2 2" xfId="99"/>
    <cellStyle name="20% - Accent5 4 2 3" xfId="100"/>
    <cellStyle name="20% - Accent5 5" xfId="101"/>
    <cellStyle name="20% - Accent5 5 2" xfId="102"/>
    <cellStyle name="20% - Accent5 5 2 2" xfId="103"/>
    <cellStyle name="20% - Accent5 5 2 3" xfId="104"/>
    <cellStyle name="20% - Accent5 6" xfId="105"/>
    <cellStyle name="20% - Accent5 6 2" xfId="106"/>
    <cellStyle name="20% - Accent5 6 2 2" xfId="107"/>
    <cellStyle name="20% - Accent5 6 2 3" xfId="108"/>
    <cellStyle name="20% - Accent5 7" xfId="109"/>
    <cellStyle name="20% - Accent5 8" xfId="110"/>
    <cellStyle name="20% - Accent6 2" xfId="111"/>
    <cellStyle name="20% - Accent6 2 2" xfId="112"/>
    <cellStyle name="20% - Accent6 2 2 2" xfId="113"/>
    <cellStyle name="20% - Accent6 2 2 3" xfId="114"/>
    <cellStyle name="20% - Accent6 3" xfId="115"/>
    <cellStyle name="20% - Accent6 3 2" xfId="116"/>
    <cellStyle name="20% - Accent6 3 2 2" xfId="117"/>
    <cellStyle name="20% - Accent6 3 2 3" xfId="118"/>
    <cellStyle name="20% - Accent6 4" xfId="119"/>
    <cellStyle name="20% - Accent6 4 2" xfId="120"/>
    <cellStyle name="20% - Accent6 4 2 2" xfId="121"/>
    <cellStyle name="20% - Accent6 4 2 3" xfId="122"/>
    <cellStyle name="20% - Accent6 5" xfId="123"/>
    <cellStyle name="20% - Accent6 5 2" xfId="124"/>
    <cellStyle name="20% - Accent6 5 2 2" xfId="125"/>
    <cellStyle name="20% - Accent6 5 2 3" xfId="126"/>
    <cellStyle name="20% - Accent6 6" xfId="127"/>
    <cellStyle name="20% - Accent6 6 2" xfId="128"/>
    <cellStyle name="20% - Accent6 6 2 2" xfId="129"/>
    <cellStyle name="20% - Accent6 6 2 3" xfId="130"/>
    <cellStyle name="20% - Accent6 7" xfId="131"/>
    <cellStyle name="20% - Accent6 8" xfId="132"/>
    <cellStyle name="40% - Accent1 2" xfId="133"/>
    <cellStyle name="40% - Accent1 2 2" xfId="134"/>
    <cellStyle name="40% - Accent1 2 2 2" xfId="135"/>
    <cellStyle name="40% - Accent1 2 2 3" xfId="136"/>
    <cellStyle name="40% - Accent1 3" xfId="137"/>
    <cellStyle name="40% - Accent1 3 2" xfId="138"/>
    <cellStyle name="40% - Accent1 3 2 2" xfId="139"/>
    <cellStyle name="40% - Accent1 3 2 3" xfId="140"/>
    <cellStyle name="40% - Accent1 4" xfId="141"/>
    <cellStyle name="40% - Accent1 4 2" xfId="142"/>
    <cellStyle name="40% - Accent1 4 2 2" xfId="143"/>
    <cellStyle name="40% - Accent1 4 2 3" xfId="144"/>
    <cellStyle name="40% - Accent1 5" xfId="145"/>
    <cellStyle name="40% - Accent1 5 2" xfId="146"/>
    <cellStyle name="40% - Accent1 5 2 2" xfId="147"/>
    <cellStyle name="40% - Accent1 5 2 3" xfId="148"/>
    <cellStyle name="40% - Accent1 6" xfId="149"/>
    <cellStyle name="40% - Accent1 6 2" xfId="150"/>
    <cellStyle name="40% - Accent1 6 2 2" xfId="151"/>
    <cellStyle name="40% - Accent1 6 2 3" xfId="152"/>
    <cellStyle name="40% - Accent1 7" xfId="153"/>
    <cellStyle name="40% - Accent1 8" xfId="154"/>
    <cellStyle name="40% - Accent2 2" xfId="155"/>
    <cellStyle name="40% - Accent2 2 2" xfId="156"/>
    <cellStyle name="40% - Accent2 2 2 2" xfId="157"/>
    <cellStyle name="40% - Accent2 2 2 3" xfId="158"/>
    <cellStyle name="40% - Accent2 3" xfId="159"/>
    <cellStyle name="40% - Accent2 3 2" xfId="160"/>
    <cellStyle name="40% - Accent2 3 2 2" xfId="161"/>
    <cellStyle name="40% - Accent2 3 2 3" xfId="162"/>
    <cellStyle name="40% - Accent2 4" xfId="163"/>
    <cellStyle name="40% - Accent2 4 2" xfId="164"/>
    <cellStyle name="40% - Accent2 4 2 2" xfId="165"/>
    <cellStyle name="40% - Accent2 4 2 3" xfId="166"/>
    <cellStyle name="40% - Accent2 5" xfId="167"/>
    <cellStyle name="40% - Accent2 5 2" xfId="168"/>
    <cellStyle name="40% - Accent2 5 2 2" xfId="169"/>
    <cellStyle name="40% - Accent2 5 2 3" xfId="170"/>
    <cellStyle name="40% - Accent2 6" xfId="171"/>
    <cellStyle name="40% - Accent2 6 2" xfId="172"/>
    <cellStyle name="40% - Accent2 6 2 2" xfId="173"/>
    <cellStyle name="40% - Accent2 6 2 3" xfId="174"/>
    <cellStyle name="40% - Accent2 7" xfId="175"/>
    <cellStyle name="40% - Accent2 8" xfId="176"/>
    <cellStyle name="40% - Accent3 2" xfId="177"/>
    <cellStyle name="40% - Accent3 2 2" xfId="178"/>
    <cellStyle name="40% - Accent3 2 2 2" xfId="179"/>
    <cellStyle name="40% - Accent3 2 2 3" xfId="180"/>
    <cellStyle name="40% - Accent3 3" xfId="181"/>
    <cellStyle name="40% - Accent3 3 2" xfId="182"/>
    <cellStyle name="40% - Accent3 3 2 2" xfId="183"/>
    <cellStyle name="40% - Accent3 3 2 3" xfId="184"/>
    <cellStyle name="40% - Accent3 4" xfId="185"/>
    <cellStyle name="40% - Accent3 4 2" xfId="186"/>
    <cellStyle name="40% - Accent3 4 2 2" xfId="187"/>
    <cellStyle name="40% - Accent3 4 2 3" xfId="188"/>
    <cellStyle name="40% - Accent3 5" xfId="189"/>
    <cellStyle name="40% - Accent3 5 2" xfId="190"/>
    <cellStyle name="40% - Accent3 5 2 2" xfId="191"/>
    <cellStyle name="40% - Accent3 5 2 3" xfId="192"/>
    <cellStyle name="40% - Accent3 6" xfId="193"/>
    <cellStyle name="40% - Accent3 6 2" xfId="194"/>
    <cellStyle name="40% - Accent3 6 2 2" xfId="195"/>
    <cellStyle name="40% - Accent3 6 2 3" xfId="196"/>
    <cellStyle name="40% - Accent3 7" xfId="197"/>
    <cellStyle name="40% - Accent3 8" xfId="198"/>
    <cellStyle name="40% - Accent4 2" xfId="199"/>
    <cellStyle name="40% - Accent4 2 2" xfId="200"/>
    <cellStyle name="40% - Accent4 2 2 2" xfId="201"/>
    <cellStyle name="40% - Accent4 2 2 3" xfId="202"/>
    <cellStyle name="40% - Accent4 3" xfId="203"/>
    <cellStyle name="40% - Accent4 3 2" xfId="204"/>
    <cellStyle name="40% - Accent4 3 2 2" xfId="205"/>
    <cellStyle name="40% - Accent4 3 2 3" xfId="206"/>
    <cellStyle name="40% - Accent4 4" xfId="207"/>
    <cellStyle name="40% - Accent4 4 2" xfId="208"/>
    <cellStyle name="40% - Accent4 4 2 2" xfId="209"/>
    <cellStyle name="40% - Accent4 4 2 3" xfId="210"/>
    <cellStyle name="40% - Accent4 5" xfId="211"/>
    <cellStyle name="40% - Accent4 5 2" xfId="212"/>
    <cellStyle name="40% - Accent4 5 2 2" xfId="213"/>
    <cellStyle name="40% - Accent4 5 2 3" xfId="214"/>
    <cellStyle name="40% - Accent4 6" xfId="215"/>
    <cellStyle name="40% - Accent4 6 2" xfId="216"/>
    <cellStyle name="40% - Accent4 6 2 2" xfId="217"/>
    <cellStyle name="40% - Accent4 6 2 3" xfId="218"/>
    <cellStyle name="40% - Accent4 7" xfId="219"/>
    <cellStyle name="40% - Accent4 8" xfId="220"/>
    <cellStyle name="40% - Accent5 2" xfId="221"/>
    <cellStyle name="40% - Accent5 2 2" xfId="222"/>
    <cellStyle name="40% - Accent5 2 2 2" xfId="223"/>
    <cellStyle name="40% - Accent5 2 2 3" xfId="224"/>
    <cellStyle name="40% - Accent5 3" xfId="225"/>
    <cellStyle name="40% - Accent5 3 2" xfId="226"/>
    <cellStyle name="40% - Accent5 3 2 2" xfId="227"/>
    <cellStyle name="40% - Accent5 3 2 3" xfId="228"/>
    <cellStyle name="40% - Accent5 4" xfId="229"/>
    <cellStyle name="40% - Accent5 4 2" xfId="230"/>
    <cellStyle name="40% - Accent5 4 2 2" xfId="231"/>
    <cellStyle name="40% - Accent5 4 2 3" xfId="232"/>
    <cellStyle name="40% - Accent5 5" xfId="233"/>
    <cellStyle name="40% - Accent5 5 2" xfId="234"/>
    <cellStyle name="40% - Accent5 5 2 2" xfId="235"/>
    <cellStyle name="40% - Accent5 5 2 3" xfId="236"/>
    <cellStyle name="40% - Accent5 6" xfId="237"/>
    <cellStyle name="40% - Accent5 6 2" xfId="238"/>
    <cellStyle name="40% - Accent5 6 2 2" xfId="239"/>
    <cellStyle name="40% - Accent5 6 2 3" xfId="240"/>
    <cellStyle name="40% - Accent5 7" xfId="241"/>
    <cellStyle name="40% - Accent5 8" xfId="242"/>
    <cellStyle name="40% - Accent6 2" xfId="243"/>
    <cellStyle name="40% - Accent6 2 2" xfId="244"/>
    <cellStyle name="40% - Accent6 2 2 2" xfId="245"/>
    <cellStyle name="40% - Accent6 2 2 3" xfId="246"/>
    <cellStyle name="40% - Accent6 3" xfId="247"/>
    <cellStyle name="40% - Accent6 3 2" xfId="248"/>
    <cellStyle name="40% - Accent6 3 2 2" xfId="249"/>
    <cellStyle name="40% - Accent6 3 2 3" xfId="250"/>
    <cellStyle name="40% - Accent6 4" xfId="251"/>
    <cellStyle name="40% - Accent6 4 2" xfId="252"/>
    <cellStyle name="40% - Accent6 4 2 2" xfId="253"/>
    <cellStyle name="40% - Accent6 4 2 3" xfId="254"/>
    <cellStyle name="40% - Accent6 5" xfId="255"/>
    <cellStyle name="40% - Accent6 5 2" xfId="256"/>
    <cellStyle name="40% - Accent6 5 2 2" xfId="257"/>
    <cellStyle name="40% - Accent6 5 2 3" xfId="258"/>
    <cellStyle name="40% - Accent6 6" xfId="259"/>
    <cellStyle name="40% - Accent6 6 2" xfId="260"/>
    <cellStyle name="40% - Accent6 6 2 2" xfId="261"/>
    <cellStyle name="40% - Accent6 6 2 3" xfId="262"/>
    <cellStyle name="40% - Accent6 7" xfId="263"/>
    <cellStyle name="40% - Accent6 8" xfId="264"/>
    <cellStyle name="60% - Accent1 2" xfId="265"/>
    <cellStyle name="60% - Accent1 2 2" xfId="266"/>
    <cellStyle name="60% - Accent1 2 2 2" xfId="267"/>
    <cellStyle name="60% - Accent1 2 2 3" xfId="268"/>
    <cellStyle name="60% - Accent1 3" xfId="269"/>
    <cellStyle name="60% - Accent1 3 2" xfId="270"/>
    <cellStyle name="60% - Accent1 3 2 2" xfId="271"/>
    <cellStyle name="60% - Accent1 3 2 3" xfId="272"/>
    <cellStyle name="60% - Accent1 4" xfId="273"/>
    <cellStyle name="60% - Accent1 4 2" xfId="274"/>
    <cellStyle name="60% - Accent1 4 2 2" xfId="275"/>
    <cellStyle name="60% - Accent1 4 2 3" xfId="276"/>
    <cellStyle name="60% - Accent1 5" xfId="277"/>
    <cellStyle name="60% - Accent1 5 2" xfId="278"/>
    <cellStyle name="60% - Accent1 5 2 2" xfId="279"/>
    <cellStyle name="60% - Accent1 5 2 3" xfId="280"/>
    <cellStyle name="60% - Accent1 6" xfId="281"/>
    <cellStyle name="60% - Accent1 6 2" xfId="282"/>
    <cellStyle name="60% - Accent1 6 2 2" xfId="283"/>
    <cellStyle name="60% - Accent1 6 2 3" xfId="284"/>
    <cellStyle name="60% - Accent1 7" xfId="285"/>
    <cellStyle name="60% - Accent1 8" xfId="286"/>
    <cellStyle name="60% - Accent2 2" xfId="287"/>
    <cellStyle name="60% - Accent2 2 2" xfId="288"/>
    <cellStyle name="60% - Accent2 2 2 2" xfId="289"/>
    <cellStyle name="60% - Accent2 2 2 3" xfId="290"/>
    <cellStyle name="60% - Accent2 3" xfId="291"/>
    <cellStyle name="60% - Accent2 3 2" xfId="292"/>
    <cellStyle name="60% - Accent2 3 2 2" xfId="293"/>
    <cellStyle name="60% - Accent2 3 2 3" xfId="294"/>
    <cellStyle name="60% - Accent2 4" xfId="295"/>
    <cellStyle name="60% - Accent2 4 2" xfId="296"/>
    <cellStyle name="60% - Accent2 4 2 2" xfId="297"/>
    <cellStyle name="60% - Accent2 4 2 3" xfId="298"/>
    <cellStyle name="60% - Accent2 5" xfId="299"/>
    <cellStyle name="60% - Accent2 5 2" xfId="300"/>
    <cellStyle name="60% - Accent2 5 2 2" xfId="301"/>
    <cellStyle name="60% - Accent2 5 2 3" xfId="302"/>
    <cellStyle name="60% - Accent2 6" xfId="303"/>
    <cellStyle name="60% - Accent2 6 2" xfId="304"/>
    <cellStyle name="60% - Accent2 6 2 2" xfId="305"/>
    <cellStyle name="60% - Accent2 6 2 3" xfId="306"/>
    <cellStyle name="60% - Accent2 7" xfId="307"/>
    <cellStyle name="60% - Accent2 8" xfId="308"/>
    <cellStyle name="60% - Accent3 2" xfId="309"/>
    <cellStyle name="60% - Accent3 2 2" xfId="310"/>
    <cellStyle name="60% - Accent3 2 2 2" xfId="311"/>
    <cellStyle name="60% - Accent3 2 2 3" xfId="312"/>
    <cellStyle name="60% - Accent3 3" xfId="313"/>
    <cellStyle name="60% - Accent3 3 2" xfId="314"/>
    <cellStyle name="60% - Accent3 3 2 2" xfId="315"/>
    <cellStyle name="60% - Accent3 3 2 3" xfId="316"/>
    <cellStyle name="60% - Accent3 4" xfId="317"/>
    <cellStyle name="60% - Accent3 4 2" xfId="318"/>
    <cellStyle name="60% - Accent3 4 2 2" xfId="319"/>
    <cellStyle name="60% - Accent3 4 2 3" xfId="320"/>
    <cellStyle name="60% - Accent3 5" xfId="321"/>
    <cellStyle name="60% - Accent3 5 2" xfId="322"/>
    <cellStyle name="60% - Accent3 5 2 2" xfId="323"/>
    <cellStyle name="60% - Accent3 5 2 3" xfId="324"/>
    <cellStyle name="60% - Accent3 6" xfId="325"/>
    <cellStyle name="60% - Accent3 6 2" xfId="326"/>
    <cellStyle name="60% - Accent3 6 2 2" xfId="327"/>
    <cellStyle name="60% - Accent3 6 2 3" xfId="328"/>
    <cellStyle name="60% - Accent3 7" xfId="329"/>
    <cellStyle name="60% - Accent3 8" xfId="330"/>
    <cellStyle name="60% - Accent4 2" xfId="331"/>
    <cellStyle name="60% - Accent4 2 2" xfId="332"/>
    <cellStyle name="60% - Accent4 2 2 2" xfId="333"/>
    <cellStyle name="60% - Accent4 2 2 3" xfId="334"/>
    <cellStyle name="60% - Accent4 3" xfId="335"/>
    <cellStyle name="60% - Accent4 3 2" xfId="336"/>
    <cellStyle name="60% - Accent4 3 2 2" xfId="337"/>
    <cellStyle name="60% - Accent4 3 2 3" xfId="338"/>
    <cellStyle name="60% - Accent4 4" xfId="339"/>
    <cellStyle name="60% - Accent4 4 2" xfId="340"/>
    <cellStyle name="60% - Accent4 4 2 2" xfId="341"/>
    <cellStyle name="60% - Accent4 4 2 3" xfId="342"/>
    <cellStyle name="60% - Accent4 5" xfId="343"/>
    <cellStyle name="60% - Accent4 5 2" xfId="344"/>
    <cellStyle name="60% - Accent4 5 2 2" xfId="345"/>
    <cellStyle name="60% - Accent4 5 2 3" xfId="346"/>
    <cellStyle name="60% - Accent4 6" xfId="347"/>
    <cellStyle name="60% - Accent4 6 2" xfId="348"/>
    <cellStyle name="60% - Accent4 6 2 2" xfId="349"/>
    <cellStyle name="60% - Accent4 6 2 3" xfId="350"/>
    <cellStyle name="60% - Accent4 7" xfId="351"/>
    <cellStyle name="60% - Accent4 8" xfId="352"/>
    <cellStyle name="60% - Accent5 2" xfId="353"/>
    <cellStyle name="60% - Accent5 2 2" xfId="354"/>
    <cellStyle name="60% - Accent5 2 2 2" xfId="355"/>
    <cellStyle name="60% - Accent5 2 2 3" xfId="356"/>
    <cellStyle name="60% - Accent5 3" xfId="357"/>
    <cellStyle name="60% - Accent5 3 2" xfId="358"/>
    <cellStyle name="60% - Accent5 3 2 2" xfId="359"/>
    <cellStyle name="60% - Accent5 3 2 3" xfId="360"/>
    <cellStyle name="60% - Accent5 4" xfId="361"/>
    <cellStyle name="60% - Accent5 4 2" xfId="362"/>
    <cellStyle name="60% - Accent5 4 2 2" xfId="363"/>
    <cellStyle name="60% - Accent5 4 2 3" xfId="364"/>
    <cellStyle name="60% - Accent5 5" xfId="365"/>
    <cellStyle name="60% - Accent5 5 2" xfId="366"/>
    <cellStyle name="60% - Accent5 5 2 2" xfId="367"/>
    <cellStyle name="60% - Accent5 5 2 3" xfId="368"/>
    <cellStyle name="60% - Accent5 6" xfId="369"/>
    <cellStyle name="60% - Accent5 6 2" xfId="370"/>
    <cellStyle name="60% - Accent5 6 2 2" xfId="371"/>
    <cellStyle name="60% - Accent5 6 2 3" xfId="372"/>
    <cellStyle name="60% - Accent5 7" xfId="373"/>
    <cellStyle name="60% - Accent5 8" xfId="374"/>
    <cellStyle name="60% - Accent6 2" xfId="375"/>
    <cellStyle name="60% - Accent6 2 2" xfId="376"/>
    <cellStyle name="60% - Accent6 2 2 2" xfId="377"/>
    <cellStyle name="60% - Accent6 2 2 3" xfId="378"/>
    <cellStyle name="60% - Accent6 3" xfId="379"/>
    <cellStyle name="60% - Accent6 3 2" xfId="380"/>
    <cellStyle name="60% - Accent6 3 2 2" xfId="381"/>
    <cellStyle name="60% - Accent6 3 2 3" xfId="382"/>
    <cellStyle name="60% - Accent6 4" xfId="383"/>
    <cellStyle name="60% - Accent6 4 2" xfId="384"/>
    <cellStyle name="60% - Accent6 4 2 2" xfId="385"/>
    <cellStyle name="60% - Accent6 4 2 3" xfId="386"/>
    <cellStyle name="60% - Accent6 5" xfId="387"/>
    <cellStyle name="60% - Accent6 5 2" xfId="388"/>
    <cellStyle name="60% - Accent6 5 2 2" xfId="389"/>
    <cellStyle name="60% - Accent6 5 2 3" xfId="390"/>
    <cellStyle name="60% - Accent6 6" xfId="391"/>
    <cellStyle name="60% - Accent6 6 2" xfId="392"/>
    <cellStyle name="60% - Accent6 6 2 2" xfId="393"/>
    <cellStyle name="60% - Accent6 6 2 3" xfId="394"/>
    <cellStyle name="60% - Accent6 7" xfId="395"/>
    <cellStyle name="60% - Accent6 8" xfId="396"/>
    <cellStyle name="Accent1 2" xfId="397"/>
    <cellStyle name="Accent1 2 2" xfId="398"/>
    <cellStyle name="Accent1 2 2 2" xfId="399"/>
    <cellStyle name="Accent1 2 2 3" xfId="400"/>
    <cellStyle name="Accent1 3" xfId="401"/>
    <cellStyle name="Accent1 3 2" xfId="402"/>
    <cellStyle name="Accent1 3 2 2" xfId="403"/>
    <cellStyle name="Accent1 3 2 3" xfId="404"/>
    <cellStyle name="Accent1 4" xfId="405"/>
    <cellStyle name="Accent1 4 2" xfId="406"/>
    <cellStyle name="Accent1 4 2 2" xfId="407"/>
    <cellStyle name="Accent1 4 2 3" xfId="408"/>
    <cellStyle name="Accent1 5" xfId="409"/>
    <cellStyle name="Accent1 5 2" xfId="410"/>
    <cellStyle name="Accent1 5 2 2" xfId="411"/>
    <cellStyle name="Accent1 5 2 3" xfId="412"/>
    <cellStyle name="Accent1 6" xfId="413"/>
    <cellStyle name="Accent1 6 2" xfId="414"/>
    <cellStyle name="Accent1 6 2 2" xfId="415"/>
    <cellStyle name="Accent1 6 2 3" xfId="416"/>
    <cellStyle name="Accent1 7" xfId="417"/>
    <cellStyle name="Accent1 8" xfId="418"/>
    <cellStyle name="Accent2 2" xfId="419"/>
    <cellStyle name="Accent2 2 2" xfId="420"/>
    <cellStyle name="Accent2 2 2 2" xfId="421"/>
    <cellStyle name="Accent2 2 2 3" xfId="422"/>
    <cellStyle name="Accent2 3" xfId="423"/>
    <cellStyle name="Accent2 3 2" xfId="424"/>
    <cellStyle name="Accent2 3 2 2" xfId="425"/>
    <cellStyle name="Accent2 3 2 3" xfId="426"/>
    <cellStyle name="Accent2 4" xfId="427"/>
    <cellStyle name="Accent2 4 2" xfId="428"/>
    <cellStyle name="Accent2 4 2 2" xfId="429"/>
    <cellStyle name="Accent2 4 2 3" xfId="430"/>
    <cellStyle name="Accent2 5" xfId="431"/>
    <cellStyle name="Accent2 5 2" xfId="432"/>
    <cellStyle name="Accent2 5 2 2" xfId="433"/>
    <cellStyle name="Accent2 5 2 3" xfId="434"/>
    <cellStyle name="Accent2 6" xfId="435"/>
    <cellStyle name="Accent2 6 2" xfId="436"/>
    <cellStyle name="Accent2 6 2 2" xfId="437"/>
    <cellStyle name="Accent2 6 2 3" xfId="438"/>
    <cellStyle name="Accent2 7" xfId="439"/>
    <cellStyle name="Accent2 8" xfId="440"/>
    <cellStyle name="Accent3 2" xfId="441"/>
    <cellStyle name="Accent3 2 2" xfId="442"/>
    <cellStyle name="Accent3 2 2 2" xfId="443"/>
    <cellStyle name="Accent3 2 2 3" xfId="444"/>
    <cellStyle name="Accent3 3" xfId="445"/>
    <cellStyle name="Accent3 3 2" xfId="446"/>
    <cellStyle name="Accent3 3 2 2" xfId="447"/>
    <cellStyle name="Accent3 3 2 3" xfId="448"/>
    <cellStyle name="Accent3 4" xfId="449"/>
    <cellStyle name="Accent3 4 2" xfId="450"/>
    <cellStyle name="Accent3 4 2 2" xfId="451"/>
    <cellStyle name="Accent3 4 2 3" xfId="452"/>
    <cellStyle name="Accent3 5" xfId="453"/>
    <cellStyle name="Accent3 5 2" xfId="454"/>
    <cellStyle name="Accent3 5 2 2" xfId="455"/>
    <cellStyle name="Accent3 5 2 3" xfId="456"/>
    <cellStyle name="Accent3 6" xfId="457"/>
    <cellStyle name="Accent3 6 2" xfId="458"/>
    <cellStyle name="Accent3 6 2 2" xfId="459"/>
    <cellStyle name="Accent3 6 2 3" xfId="460"/>
    <cellStyle name="Accent3 7" xfId="461"/>
    <cellStyle name="Accent3 8" xfId="462"/>
    <cellStyle name="Accent4 2" xfId="463"/>
    <cellStyle name="Accent4 2 2" xfId="464"/>
    <cellStyle name="Accent4 2 2 2" xfId="465"/>
    <cellStyle name="Accent4 2 2 3" xfId="466"/>
    <cellStyle name="Accent4 3" xfId="467"/>
    <cellStyle name="Accent4 3 2" xfId="468"/>
    <cellStyle name="Accent4 3 2 2" xfId="469"/>
    <cellStyle name="Accent4 3 2 3" xfId="470"/>
    <cellStyle name="Accent4 4" xfId="471"/>
    <cellStyle name="Accent4 4 2" xfId="472"/>
    <cellStyle name="Accent4 4 2 2" xfId="473"/>
    <cellStyle name="Accent4 4 2 3" xfId="474"/>
    <cellStyle name="Accent4 5" xfId="475"/>
    <cellStyle name="Accent4 5 2" xfId="476"/>
    <cellStyle name="Accent4 5 2 2" xfId="477"/>
    <cellStyle name="Accent4 5 2 3" xfId="478"/>
    <cellStyle name="Accent4 6" xfId="479"/>
    <cellStyle name="Accent4 6 2" xfId="480"/>
    <cellStyle name="Accent4 6 2 2" xfId="481"/>
    <cellStyle name="Accent4 6 2 3" xfId="482"/>
    <cellStyle name="Accent4 7" xfId="483"/>
    <cellStyle name="Accent4 8" xfId="484"/>
    <cellStyle name="Accent5 2" xfId="485"/>
    <cellStyle name="Accent5 2 2" xfId="486"/>
    <cellStyle name="Accent5 2 2 2" xfId="487"/>
    <cellStyle name="Accent5 2 2 3" xfId="488"/>
    <cellStyle name="Accent5 3" xfId="489"/>
    <cellStyle name="Accent5 3 2" xfId="490"/>
    <cellStyle name="Accent5 3 2 2" xfId="491"/>
    <cellStyle name="Accent5 3 2 3" xfId="492"/>
    <cellStyle name="Accent5 4" xfId="493"/>
    <cellStyle name="Accent5 4 2" xfId="494"/>
    <cellStyle name="Accent5 4 2 2" xfId="495"/>
    <cellStyle name="Accent5 4 2 3" xfId="496"/>
    <cellStyle name="Accent5 5" xfId="497"/>
    <cellStyle name="Accent5 5 2" xfId="498"/>
    <cellStyle name="Accent5 5 2 2" xfId="499"/>
    <cellStyle name="Accent5 5 2 3" xfId="500"/>
    <cellStyle name="Accent5 6" xfId="501"/>
    <cellStyle name="Accent5 6 2" xfId="502"/>
    <cellStyle name="Accent5 6 2 2" xfId="503"/>
    <cellStyle name="Accent5 6 2 3" xfId="504"/>
    <cellStyle name="Accent5 7" xfId="505"/>
    <cellStyle name="Accent5 8" xfId="506"/>
    <cellStyle name="Accent6 2" xfId="507"/>
    <cellStyle name="Accent6 2 2" xfId="508"/>
    <cellStyle name="Accent6 2 2 2" xfId="509"/>
    <cellStyle name="Accent6 2 2 3" xfId="510"/>
    <cellStyle name="Accent6 3" xfId="511"/>
    <cellStyle name="Accent6 3 2" xfId="512"/>
    <cellStyle name="Accent6 3 2 2" xfId="513"/>
    <cellStyle name="Accent6 3 2 3" xfId="514"/>
    <cellStyle name="Accent6 4" xfId="515"/>
    <cellStyle name="Accent6 4 2" xfId="516"/>
    <cellStyle name="Accent6 4 2 2" xfId="517"/>
    <cellStyle name="Accent6 4 2 3" xfId="518"/>
    <cellStyle name="Accent6 5" xfId="519"/>
    <cellStyle name="Accent6 5 2" xfId="520"/>
    <cellStyle name="Accent6 5 2 2" xfId="521"/>
    <cellStyle name="Accent6 5 2 3" xfId="522"/>
    <cellStyle name="Accent6 6" xfId="523"/>
    <cellStyle name="Accent6 6 2" xfId="524"/>
    <cellStyle name="Accent6 6 2 2" xfId="525"/>
    <cellStyle name="Accent6 6 2 3" xfId="526"/>
    <cellStyle name="Accent6 7" xfId="527"/>
    <cellStyle name="Accent6 8" xfId="528"/>
    <cellStyle name="Bad 2" xfId="529"/>
    <cellStyle name="Bad 2 2" xfId="530"/>
    <cellStyle name="Bad 2 2 2" xfId="531"/>
    <cellStyle name="Bad 2 2 3" xfId="532"/>
    <cellStyle name="Bad 3" xfId="533"/>
    <cellStyle name="Bad 3 2" xfId="534"/>
    <cellStyle name="Bad 3 2 2" xfId="535"/>
    <cellStyle name="Bad 3 2 3" xfId="536"/>
    <cellStyle name="Bad 4" xfId="537"/>
    <cellStyle name="Bad 4 2" xfId="538"/>
    <cellStyle name="Bad 4 2 2" xfId="539"/>
    <cellStyle name="Bad 4 2 3" xfId="540"/>
    <cellStyle name="Bad 5" xfId="541"/>
    <cellStyle name="Bad 5 2" xfId="542"/>
    <cellStyle name="Bad 5 2 2" xfId="543"/>
    <cellStyle name="Bad 5 2 3" xfId="544"/>
    <cellStyle name="Bad 6" xfId="545"/>
    <cellStyle name="Bad 6 2" xfId="546"/>
    <cellStyle name="Bad 6 2 2" xfId="547"/>
    <cellStyle name="Bad 6 2 3" xfId="548"/>
    <cellStyle name="Bad 7" xfId="549"/>
    <cellStyle name="Bad 8" xfId="550"/>
    <cellStyle name="Calculation 2" xfId="551"/>
    <cellStyle name="Calculation 2 2" xfId="552"/>
    <cellStyle name="Calculation 2 2 2" xfId="553"/>
    <cellStyle name="Calculation 2 2 3" xfId="554"/>
    <cellStyle name="Calculation 3" xfId="555"/>
    <cellStyle name="Calculation 3 2" xfId="556"/>
    <cellStyle name="Calculation 3 2 2" xfId="557"/>
    <cellStyle name="Calculation 3 2 3" xfId="558"/>
    <cellStyle name="Calculation 4" xfId="559"/>
    <cellStyle name="Calculation 4 2" xfId="560"/>
    <cellStyle name="Calculation 4 2 2" xfId="561"/>
    <cellStyle name="Calculation 4 2 3" xfId="562"/>
    <cellStyle name="Calculation 5" xfId="563"/>
    <cellStyle name="Calculation 5 2" xfId="564"/>
    <cellStyle name="Calculation 5 2 2" xfId="565"/>
    <cellStyle name="Calculation 5 2 3" xfId="566"/>
    <cellStyle name="Calculation 6" xfId="567"/>
    <cellStyle name="Calculation 6 2" xfId="568"/>
    <cellStyle name="Calculation 6 2 2" xfId="569"/>
    <cellStyle name="Calculation 6 2 3" xfId="570"/>
    <cellStyle name="Calculation 7" xfId="571"/>
    <cellStyle name="Calculation 8" xfId="572"/>
    <cellStyle name="Check Cell 2" xfId="573"/>
    <cellStyle name="Check Cell 2 2" xfId="574"/>
    <cellStyle name="Check Cell 2 2 2" xfId="575"/>
    <cellStyle name="Check Cell 2 2 3" xfId="576"/>
    <cellStyle name="Check Cell 3" xfId="577"/>
    <cellStyle name="Check Cell 3 2" xfId="578"/>
    <cellStyle name="Check Cell 3 2 2" xfId="579"/>
    <cellStyle name="Check Cell 3 2 3" xfId="580"/>
    <cellStyle name="Check Cell 4" xfId="581"/>
    <cellStyle name="Check Cell 4 2" xfId="582"/>
    <cellStyle name="Check Cell 4 2 2" xfId="583"/>
    <cellStyle name="Check Cell 4 2 3" xfId="584"/>
    <cellStyle name="Check Cell 5" xfId="585"/>
    <cellStyle name="Check Cell 5 2" xfId="586"/>
    <cellStyle name="Check Cell 5 2 2" xfId="587"/>
    <cellStyle name="Check Cell 5 2 3" xfId="588"/>
    <cellStyle name="Check Cell 6" xfId="589"/>
    <cellStyle name="Check Cell 6 2" xfId="590"/>
    <cellStyle name="Check Cell 6 2 2" xfId="591"/>
    <cellStyle name="Check Cell 6 2 3" xfId="592"/>
    <cellStyle name="Check Cell 7" xfId="593"/>
    <cellStyle name="Check Cell 8" xfId="594"/>
    <cellStyle name="Comma 10" xfId="595"/>
    <cellStyle name="Comma 11" xfId="596"/>
    <cellStyle name="Comma 12" xfId="597"/>
    <cellStyle name="Comma 13" xfId="598"/>
    <cellStyle name="Comma 14" xfId="599"/>
    <cellStyle name="Comma 15" xfId="600"/>
    <cellStyle name="Comma 16" xfId="601"/>
    <cellStyle name="Comma 2" xfId="602"/>
    <cellStyle name="Comma 2 2" xfId="603"/>
    <cellStyle name="Comma 2 3" xfId="604"/>
    <cellStyle name="Comma 2 3 2" xfId="605"/>
    <cellStyle name="Comma 3" xfId="606"/>
    <cellStyle name="Comma 3 2" xfId="607"/>
    <cellStyle name="Comma 3 2 2" xfId="608"/>
    <cellStyle name="Comma 3 3" xfId="609"/>
    <cellStyle name="Comma 4" xfId="610"/>
    <cellStyle name="Comma 4 2" xfId="611"/>
    <cellStyle name="Comma 5" xfId="612"/>
    <cellStyle name="Comma 5 2" xfId="613"/>
    <cellStyle name="Comma 6" xfId="614"/>
    <cellStyle name="Comma 6 2" xfId="615"/>
    <cellStyle name="Comma 7" xfId="616"/>
    <cellStyle name="Comma 8" xfId="617"/>
    <cellStyle name="Comma 9" xfId="618"/>
    <cellStyle name="Currency 2" xfId="619"/>
    <cellStyle name="Currency 3" xfId="620"/>
    <cellStyle name="Currency 4" xfId="621"/>
    <cellStyle name="Currency 5" xfId="622"/>
    <cellStyle name="Currency 6" xfId="623"/>
    <cellStyle name="Currency 7" xfId="624"/>
    <cellStyle name="Currency 8" xfId="625"/>
    <cellStyle name="Currency 9" xfId="626"/>
    <cellStyle name="Explanatory Text 2" xfId="627"/>
    <cellStyle name="Explanatory Text 2 2" xfId="628"/>
    <cellStyle name="Explanatory Text 2 2 2" xfId="629"/>
    <cellStyle name="Explanatory Text 2 2 3" xfId="630"/>
    <cellStyle name="Explanatory Text 3" xfId="631"/>
    <cellStyle name="Explanatory Text 3 2" xfId="632"/>
    <cellStyle name="Explanatory Text 3 2 2" xfId="633"/>
    <cellStyle name="Explanatory Text 3 2 3" xfId="634"/>
    <cellStyle name="Explanatory Text 4" xfId="635"/>
    <cellStyle name="Explanatory Text 4 2" xfId="636"/>
    <cellStyle name="Explanatory Text 4 2 2" xfId="637"/>
    <cellStyle name="Explanatory Text 4 2 3" xfId="638"/>
    <cellStyle name="Explanatory Text 5" xfId="639"/>
    <cellStyle name="Explanatory Text 5 2" xfId="640"/>
    <cellStyle name="Explanatory Text 5 2 2" xfId="641"/>
    <cellStyle name="Explanatory Text 5 2 3" xfId="642"/>
    <cellStyle name="Explanatory Text 6" xfId="643"/>
    <cellStyle name="Explanatory Text 6 2" xfId="644"/>
    <cellStyle name="Explanatory Text 6 2 2" xfId="645"/>
    <cellStyle name="Explanatory Text 6 2 3" xfId="646"/>
    <cellStyle name="Explanatory Text 7" xfId="647"/>
    <cellStyle name="Explanatory Text 8" xfId="648"/>
    <cellStyle name="Good 2" xfId="649"/>
    <cellStyle name="Good 2 2" xfId="650"/>
    <cellStyle name="Good 2 2 2" xfId="651"/>
    <cellStyle name="Good 2 2 3" xfId="652"/>
    <cellStyle name="Good 3" xfId="653"/>
    <cellStyle name="Good 3 2" xfId="654"/>
    <cellStyle name="Good 3 2 2" xfId="655"/>
    <cellStyle name="Good 3 2 3" xfId="656"/>
    <cellStyle name="Good 4" xfId="657"/>
    <cellStyle name="Good 4 2" xfId="658"/>
    <cellStyle name="Good 4 2 2" xfId="659"/>
    <cellStyle name="Good 4 2 3" xfId="660"/>
    <cellStyle name="Good 5" xfId="661"/>
    <cellStyle name="Good 5 2" xfId="662"/>
    <cellStyle name="Good 5 2 2" xfId="663"/>
    <cellStyle name="Good 5 2 3" xfId="664"/>
    <cellStyle name="Good 6" xfId="665"/>
    <cellStyle name="Good 6 2" xfId="666"/>
    <cellStyle name="Good 6 2 2" xfId="667"/>
    <cellStyle name="Good 6 2 3" xfId="668"/>
    <cellStyle name="Good 7" xfId="669"/>
    <cellStyle name="Good 8" xfId="670"/>
    <cellStyle name="Heading 1 2" xfId="671"/>
    <cellStyle name="Heading 1 3" xfId="672"/>
    <cellStyle name="Heading 1 4" xfId="673"/>
    <cellStyle name="Heading 1 5" xfId="674"/>
    <cellStyle name="Heading 1 6" xfId="675"/>
    <cellStyle name="Heading 1 7" xfId="676"/>
    <cellStyle name="Heading 2 2" xfId="677"/>
    <cellStyle name="Heading 2 3" xfId="678"/>
    <cellStyle name="Heading 2 4" xfId="679"/>
    <cellStyle name="Heading 2 5" xfId="680"/>
    <cellStyle name="Heading 2 6" xfId="681"/>
    <cellStyle name="Heading 2 7" xfId="682"/>
    <cellStyle name="Heading 3 2" xfId="683"/>
    <cellStyle name="Heading 3 3" xfId="684"/>
    <cellStyle name="Heading 3 4" xfId="685"/>
    <cellStyle name="Heading 3 5" xfId="686"/>
    <cellStyle name="Heading 3 6" xfId="687"/>
    <cellStyle name="Heading 3 7" xfId="688"/>
    <cellStyle name="Heading 4 2" xfId="689"/>
    <cellStyle name="Heading 4 3" xfId="690"/>
    <cellStyle name="Heading 4 4" xfId="691"/>
    <cellStyle name="Heading 4 5" xfId="692"/>
    <cellStyle name="Heading 4 6" xfId="693"/>
    <cellStyle name="Heading 4 7" xfId="694"/>
    <cellStyle name="Input 2" xfId="695"/>
    <cellStyle name="Input 2 2" xfId="696"/>
    <cellStyle name="Input 2 2 2" xfId="697"/>
    <cellStyle name="Input 2 2 3" xfId="698"/>
    <cellStyle name="Input 3" xfId="699"/>
    <cellStyle name="Input 3 2" xfId="700"/>
    <cellStyle name="Input 3 2 2" xfId="701"/>
    <cellStyle name="Input 3 2 3" xfId="702"/>
    <cellStyle name="Input 4" xfId="703"/>
    <cellStyle name="Input 4 2" xfId="704"/>
    <cellStyle name="Input 4 2 2" xfId="705"/>
    <cellStyle name="Input 4 2 3" xfId="706"/>
    <cellStyle name="Input 5" xfId="707"/>
    <cellStyle name="Input 5 2" xfId="708"/>
    <cellStyle name="Input 5 2 2" xfId="709"/>
    <cellStyle name="Input 5 2 3" xfId="710"/>
    <cellStyle name="Input 6" xfId="711"/>
    <cellStyle name="Input 6 2" xfId="712"/>
    <cellStyle name="Input 6 2 2" xfId="713"/>
    <cellStyle name="Input 6 2 3" xfId="714"/>
    <cellStyle name="Input 7" xfId="715"/>
    <cellStyle name="Input 8" xfId="716"/>
    <cellStyle name="Linked Cell 2" xfId="717"/>
    <cellStyle name="Linked Cell 2 2" xfId="718"/>
    <cellStyle name="Linked Cell 2 2 2" xfId="719"/>
    <cellStyle name="Linked Cell 2 2 3" xfId="720"/>
    <cellStyle name="Linked Cell 3" xfId="721"/>
    <cellStyle name="Linked Cell 3 2" xfId="722"/>
    <cellStyle name="Linked Cell 3 2 2" xfId="723"/>
    <cellStyle name="Linked Cell 3 2 3" xfId="724"/>
    <cellStyle name="Linked Cell 4" xfId="725"/>
    <cellStyle name="Linked Cell 4 2" xfId="726"/>
    <cellStyle name="Linked Cell 4 2 2" xfId="727"/>
    <cellStyle name="Linked Cell 4 2 3" xfId="728"/>
    <cellStyle name="Linked Cell 5" xfId="729"/>
    <cellStyle name="Linked Cell 5 2" xfId="730"/>
    <cellStyle name="Linked Cell 5 2 2" xfId="731"/>
    <cellStyle name="Linked Cell 5 2 3" xfId="732"/>
    <cellStyle name="Linked Cell 6" xfId="733"/>
    <cellStyle name="Linked Cell 6 2" xfId="734"/>
    <cellStyle name="Linked Cell 6 2 2" xfId="735"/>
    <cellStyle name="Linked Cell 6 2 3" xfId="736"/>
    <cellStyle name="Linked Cell 7" xfId="737"/>
    <cellStyle name="Linked Cell 8" xfId="738"/>
    <cellStyle name="Neutral 2" xfId="739"/>
    <cellStyle name="Neutral 2 2" xfId="740"/>
    <cellStyle name="Neutral 2 2 2" xfId="741"/>
    <cellStyle name="Neutral 2 2 3" xfId="742"/>
    <cellStyle name="Neutral 3" xfId="743"/>
    <cellStyle name="Neutral 3 2" xfId="744"/>
    <cellStyle name="Neutral 3 2 2" xfId="745"/>
    <cellStyle name="Neutral 3 2 3" xfId="746"/>
    <cellStyle name="Neutral 4" xfId="747"/>
    <cellStyle name="Neutral 4 2" xfId="748"/>
    <cellStyle name="Neutral 4 2 2" xfId="749"/>
    <cellStyle name="Neutral 4 2 3" xfId="750"/>
    <cellStyle name="Neutral 5" xfId="751"/>
    <cellStyle name="Neutral 5 2" xfId="752"/>
    <cellStyle name="Neutral 5 2 2" xfId="753"/>
    <cellStyle name="Neutral 5 2 3" xfId="754"/>
    <cellStyle name="Neutral 6" xfId="755"/>
    <cellStyle name="Neutral 6 2" xfId="756"/>
    <cellStyle name="Neutral 6 2 2" xfId="757"/>
    <cellStyle name="Neutral 6 2 3" xfId="758"/>
    <cellStyle name="Neutral 7" xfId="759"/>
    <cellStyle name="Neutral 8" xfId="760"/>
    <cellStyle name="Normal" xfId="0" builtinId="0"/>
    <cellStyle name="Normal 10" xfId="761"/>
    <cellStyle name="Normal 10 2" xfId="762"/>
    <cellStyle name="Normal 10 3" xfId="763"/>
    <cellStyle name="Normal 100" xfId="764"/>
    <cellStyle name="Normal 100 2" xfId="765"/>
    <cellStyle name="Normal 100 3" xfId="766"/>
    <cellStyle name="Normal 101" xfId="767"/>
    <cellStyle name="Normal 101 10" xfId="768"/>
    <cellStyle name="Normal 101 11" xfId="769"/>
    <cellStyle name="Normal 101 2" xfId="770"/>
    <cellStyle name="Normal 101 2 2" xfId="771"/>
    <cellStyle name="Normal 101 2 3" xfId="772"/>
    <cellStyle name="Normal 101 3" xfId="773"/>
    <cellStyle name="Normal 101 3 2" xfId="774"/>
    <cellStyle name="Normal 101 3 3" xfId="775"/>
    <cellStyle name="Normal 101 4" xfId="776"/>
    <cellStyle name="Normal 101 4 2" xfId="777"/>
    <cellStyle name="Normal 101 4 3" xfId="778"/>
    <cellStyle name="Normal 101 5" xfId="779"/>
    <cellStyle name="Normal 101 5 2" xfId="780"/>
    <cellStyle name="Normal 101 5 3" xfId="781"/>
    <cellStyle name="Normal 101 6" xfId="782"/>
    <cellStyle name="Normal 101 6 2" xfId="783"/>
    <cellStyle name="Normal 101 6 3" xfId="784"/>
    <cellStyle name="Normal 101 7" xfId="785"/>
    <cellStyle name="Normal 101 7 2" xfId="786"/>
    <cellStyle name="Normal 101 7 3" xfId="787"/>
    <cellStyle name="Normal 101 8" xfId="788"/>
    <cellStyle name="Normal 101 8 2" xfId="789"/>
    <cellStyle name="Normal 101 8 3" xfId="790"/>
    <cellStyle name="Normal 101 9" xfId="791"/>
    <cellStyle name="Normal 102" xfId="792"/>
    <cellStyle name="Normal 102 10" xfId="793"/>
    <cellStyle name="Normal 102 2" xfId="794"/>
    <cellStyle name="Normal 102 2 2" xfId="795"/>
    <cellStyle name="Normal 102 2 3" xfId="796"/>
    <cellStyle name="Normal 102 3" xfId="797"/>
    <cellStyle name="Normal 102 3 2" xfId="798"/>
    <cellStyle name="Normal 102 3 3" xfId="799"/>
    <cellStyle name="Normal 102 4" xfId="800"/>
    <cellStyle name="Normal 102 4 2" xfId="801"/>
    <cellStyle name="Normal 102 4 3" xfId="802"/>
    <cellStyle name="Normal 102 5" xfId="803"/>
    <cellStyle name="Normal 102 5 2" xfId="804"/>
    <cellStyle name="Normal 102 5 3" xfId="805"/>
    <cellStyle name="Normal 102 6" xfId="806"/>
    <cellStyle name="Normal 102 6 2" xfId="807"/>
    <cellStyle name="Normal 102 6 3" xfId="808"/>
    <cellStyle name="Normal 102 7" xfId="809"/>
    <cellStyle name="Normal 102 7 2" xfId="810"/>
    <cellStyle name="Normal 102 7 3" xfId="811"/>
    <cellStyle name="Normal 102 8" xfId="812"/>
    <cellStyle name="Normal 102 9" xfId="813"/>
    <cellStyle name="Normal 103" xfId="814"/>
    <cellStyle name="Normal 103 2" xfId="815"/>
    <cellStyle name="Normal 103 2 2" xfId="816"/>
    <cellStyle name="Normal 103 2 3" xfId="817"/>
    <cellStyle name="Normal 103 3" xfId="818"/>
    <cellStyle name="Normal 103 3 2" xfId="819"/>
    <cellStyle name="Normal 103 3 3" xfId="820"/>
    <cellStyle name="Normal 103 4" xfId="821"/>
    <cellStyle name="Normal 103 4 2" xfId="822"/>
    <cellStyle name="Normal 103 4 3" xfId="823"/>
    <cellStyle name="Normal 103 5" xfId="824"/>
    <cellStyle name="Normal 103 5 2" xfId="825"/>
    <cellStyle name="Normal 103 5 3" xfId="826"/>
    <cellStyle name="Normal 103 6" xfId="827"/>
    <cellStyle name="Normal 103 6 2" xfId="828"/>
    <cellStyle name="Normal 103 6 3" xfId="829"/>
    <cellStyle name="Normal 103 7" xfId="830"/>
    <cellStyle name="Normal 103 8" xfId="831"/>
    <cellStyle name="Normal 103 9" xfId="832"/>
    <cellStyle name="Normal 104" xfId="833"/>
    <cellStyle name="Normal 104 2" xfId="834"/>
    <cellStyle name="Normal 104 2 2" xfId="835"/>
    <cellStyle name="Normal 104 2 3" xfId="836"/>
    <cellStyle name="Normal 104 3" xfId="837"/>
    <cellStyle name="Normal 104 3 2" xfId="838"/>
    <cellStyle name="Normal 104 3 3" xfId="839"/>
    <cellStyle name="Normal 104 4" xfId="840"/>
    <cellStyle name="Normal 104 4 2" xfId="841"/>
    <cellStyle name="Normal 104 4 3" xfId="842"/>
    <cellStyle name="Normal 104 5" xfId="843"/>
    <cellStyle name="Normal 104 5 2" xfId="844"/>
    <cellStyle name="Normal 104 5 3" xfId="845"/>
    <cellStyle name="Normal 104 6" xfId="846"/>
    <cellStyle name="Normal 104 6 2" xfId="847"/>
    <cellStyle name="Normal 104 6 3" xfId="848"/>
    <cellStyle name="Normal 104 7" xfId="849"/>
    <cellStyle name="Normal 104 8" xfId="850"/>
    <cellStyle name="Normal 104 9" xfId="851"/>
    <cellStyle name="Normal 105" xfId="852"/>
    <cellStyle name="Normal 105 2" xfId="853"/>
    <cellStyle name="Normal 105 2 2" xfId="854"/>
    <cellStyle name="Normal 105 2 3" xfId="855"/>
    <cellStyle name="Normal 105 3" xfId="856"/>
    <cellStyle name="Normal 105 3 2" xfId="857"/>
    <cellStyle name="Normal 105 3 3" xfId="858"/>
    <cellStyle name="Normal 105 4" xfId="859"/>
    <cellStyle name="Normal 105 4 2" xfId="860"/>
    <cellStyle name="Normal 105 4 3" xfId="861"/>
    <cellStyle name="Normal 105 5" xfId="862"/>
    <cellStyle name="Normal 105 5 2" xfId="863"/>
    <cellStyle name="Normal 105 5 3" xfId="864"/>
    <cellStyle name="Normal 105 6" xfId="865"/>
    <cellStyle name="Normal 105 6 2" xfId="866"/>
    <cellStyle name="Normal 105 6 3" xfId="867"/>
    <cellStyle name="Normal 105 7" xfId="868"/>
    <cellStyle name="Normal 105 8" xfId="869"/>
    <cellStyle name="Normal 105 9" xfId="870"/>
    <cellStyle name="Normal 106" xfId="871"/>
    <cellStyle name="Normal 106 2" xfId="872"/>
    <cellStyle name="Normal 106 3" xfId="873"/>
    <cellStyle name="Normal 106 4" xfId="874"/>
    <cellStyle name="Normal 106 5" xfId="875"/>
    <cellStyle name="Normal 106 5 2" xfId="876"/>
    <cellStyle name="Normal 107" xfId="877"/>
    <cellStyle name="Normal 107 2" xfId="878"/>
    <cellStyle name="Normal 107 3" xfId="879"/>
    <cellStyle name="Normal 108" xfId="880"/>
    <cellStyle name="Normal 108 2" xfId="881"/>
    <cellStyle name="Normal 108 3" xfId="882"/>
    <cellStyle name="Normal 109" xfId="883"/>
    <cellStyle name="Normal 109 2" xfId="884"/>
    <cellStyle name="Normal 109 3" xfId="885"/>
    <cellStyle name="Normal 11" xfId="886"/>
    <cellStyle name="Normal 11 2" xfId="887"/>
    <cellStyle name="Normal 11 3" xfId="888"/>
    <cellStyle name="Normal 110" xfId="889"/>
    <cellStyle name="Normal 110 2" xfId="890"/>
    <cellStyle name="Normal 110 3" xfId="891"/>
    <cellStyle name="Normal 111" xfId="892"/>
    <cellStyle name="Normal 111 2" xfId="893"/>
    <cellStyle name="Normal 111 3" xfId="894"/>
    <cellStyle name="Normal 112" xfId="895"/>
    <cellStyle name="Normal 112 2" xfId="896"/>
    <cellStyle name="Normal 112 3" xfId="897"/>
    <cellStyle name="Normal 113" xfId="898"/>
    <cellStyle name="Normal 113 2" xfId="899"/>
    <cellStyle name="Normal 113 3" xfId="900"/>
    <cellStyle name="Normal 114" xfId="901"/>
    <cellStyle name="Normal 114 2" xfId="902"/>
    <cellStyle name="Normal 114 3" xfId="903"/>
    <cellStyle name="Normal 115" xfId="904"/>
    <cellStyle name="Normal 115 2" xfId="905"/>
    <cellStyle name="Normal 115 3" xfId="906"/>
    <cellStyle name="Normal 116" xfId="907"/>
    <cellStyle name="Normal 116 2" xfId="908"/>
    <cellStyle name="Normal 116 3" xfId="909"/>
    <cellStyle name="Normal 117" xfId="910"/>
    <cellStyle name="Normal 117 2" xfId="911"/>
    <cellStyle name="Normal 117 3" xfId="912"/>
    <cellStyle name="Normal 118" xfId="913"/>
    <cellStyle name="Normal 118 2" xfId="914"/>
    <cellStyle name="Normal 118 3" xfId="915"/>
    <cellStyle name="Normal 119" xfId="916"/>
    <cellStyle name="Normal 119 2" xfId="917"/>
    <cellStyle name="Normal 119 3" xfId="918"/>
    <cellStyle name="Normal 12" xfId="919"/>
    <cellStyle name="Normal 12 2" xfId="920"/>
    <cellStyle name="Normal 12 2 2" xfId="921"/>
    <cellStyle name="Normal 12 2 3" xfId="922"/>
    <cellStyle name="Normal 12 3" xfId="923"/>
    <cellStyle name="Normal 12 3 10" xfId="924"/>
    <cellStyle name="Normal 12 3 10 2" xfId="925"/>
    <cellStyle name="Normal 12 3 10 3" xfId="926"/>
    <cellStyle name="Normal 12 3 11" xfId="927"/>
    <cellStyle name="Normal 12 3 11 2" xfId="928"/>
    <cellStyle name="Normal 12 3 11 3" xfId="929"/>
    <cellStyle name="Normal 12 3 12" xfId="930"/>
    <cellStyle name="Normal 12 3 12 2" xfId="931"/>
    <cellStyle name="Normal 12 3 12 3" xfId="932"/>
    <cellStyle name="Normal 12 3 13" xfId="933"/>
    <cellStyle name="Normal 12 3 14" xfId="934"/>
    <cellStyle name="Normal 12 3 15" xfId="935"/>
    <cellStyle name="Normal 12 3 2" xfId="936"/>
    <cellStyle name="Normal 12 3 2 2" xfId="937"/>
    <cellStyle name="Normal 12 3 2 3" xfId="938"/>
    <cellStyle name="Normal 12 3 3" xfId="939"/>
    <cellStyle name="Normal 12 3 3 2" xfId="940"/>
    <cellStyle name="Normal 12 3 3 3" xfId="941"/>
    <cellStyle name="Normal 12 3 4" xfId="942"/>
    <cellStyle name="Normal 12 3 4 2" xfId="943"/>
    <cellStyle name="Normal 12 3 4 3" xfId="944"/>
    <cellStyle name="Normal 12 3 5" xfId="945"/>
    <cellStyle name="Normal 12 3 5 2" xfId="946"/>
    <cellStyle name="Normal 12 3 5 3" xfId="947"/>
    <cellStyle name="Normal 12 3 6" xfId="948"/>
    <cellStyle name="Normal 12 3 6 2" xfId="949"/>
    <cellStyle name="Normal 12 3 6 3" xfId="950"/>
    <cellStyle name="Normal 12 3 7" xfId="951"/>
    <cellStyle name="Normal 12 3 7 2" xfId="952"/>
    <cellStyle name="Normal 12 3 7 3" xfId="953"/>
    <cellStyle name="Normal 12 3 8" xfId="954"/>
    <cellStyle name="Normal 12 3 8 2" xfId="955"/>
    <cellStyle name="Normal 12 3 8 3" xfId="956"/>
    <cellStyle name="Normal 12 3 9" xfId="957"/>
    <cellStyle name="Normal 12 3 9 2" xfId="958"/>
    <cellStyle name="Normal 12 3 9 3" xfId="959"/>
    <cellStyle name="Normal 12 4" xfId="960"/>
    <cellStyle name="Normal 12 5" xfId="961"/>
    <cellStyle name="Normal 120" xfId="962"/>
    <cellStyle name="Normal 120 2" xfId="963"/>
    <cellStyle name="Normal 120 3" xfId="964"/>
    <cellStyle name="Normal 121" xfId="965"/>
    <cellStyle name="Normal 121 2" xfId="966"/>
    <cellStyle name="Normal 121 3" xfId="967"/>
    <cellStyle name="Normal 122" xfId="968"/>
    <cellStyle name="Normal 122 2" xfId="969"/>
    <cellStyle name="Normal 122 3" xfId="970"/>
    <cellStyle name="Normal 123" xfId="971"/>
    <cellStyle name="Normal 123 2" xfId="972"/>
    <cellStyle name="Normal 123 3" xfId="973"/>
    <cellStyle name="Normal 124" xfId="974"/>
    <cellStyle name="Normal 124 2" xfId="975"/>
    <cellStyle name="Normal 124 3" xfId="976"/>
    <cellStyle name="Normal 125" xfId="977"/>
    <cellStyle name="Normal 125 2" xfId="978"/>
    <cellStyle name="Normal 125 3" xfId="979"/>
    <cellStyle name="Normal 126" xfId="980"/>
    <cellStyle name="Normal 126 2" xfId="981"/>
    <cellStyle name="Normal 126 2 2" xfId="982"/>
    <cellStyle name="Normal 126 2 2 2" xfId="983"/>
    <cellStyle name="Normal 126 2 2 2 2" xfId="984"/>
    <cellStyle name="Normal 126 2 2 2 2 2" xfId="985"/>
    <cellStyle name="Normal 126 2 2 2 3" xfId="986"/>
    <cellStyle name="Normal 126 2 2 3" xfId="987"/>
    <cellStyle name="Normal 126 2 2 3 2" xfId="988"/>
    <cellStyle name="Normal 126 2 2 4" xfId="989"/>
    <cellStyle name="Normal 126 2 2 4 2" xfId="990"/>
    <cellStyle name="Normal 126 2 2 5" xfId="991"/>
    <cellStyle name="Normal 126 2 3" xfId="992"/>
    <cellStyle name="Normal 126 2 3 2" xfId="993"/>
    <cellStyle name="Normal 126 2 3 2 2" xfId="994"/>
    <cellStyle name="Normal 126 2 3 2 2 2" xfId="995"/>
    <cellStyle name="Normal 126 2 3 2 3" xfId="996"/>
    <cellStyle name="Normal 126 2 3 3" xfId="997"/>
    <cellStyle name="Normal 126 2 3 3 2" xfId="998"/>
    <cellStyle name="Normal 126 2 3 4" xfId="999"/>
    <cellStyle name="Normal 126 2 3 4 2" xfId="1000"/>
    <cellStyle name="Normal 126 2 3 5" xfId="1001"/>
    <cellStyle name="Normal 126 2 4" xfId="1002"/>
    <cellStyle name="Normal 126 2 4 2" xfId="1003"/>
    <cellStyle name="Normal 126 2 4 2 2" xfId="1004"/>
    <cellStyle name="Normal 126 2 4 3" xfId="1005"/>
    <cellStyle name="Normal 126 2 5" xfId="1006"/>
    <cellStyle name="Normal 126 2 5 2" xfId="1007"/>
    <cellStyle name="Normal 126 2 6" xfId="1008"/>
    <cellStyle name="Normal 126 2 6 2" xfId="1009"/>
    <cellStyle name="Normal 126 2 7" xfId="1010"/>
    <cellStyle name="Normal 126 3" xfId="1011"/>
    <cellStyle name="Normal 126 3 2" xfId="1012"/>
    <cellStyle name="Normal 126 3 2 2" xfId="1013"/>
    <cellStyle name="Normal 126 3 2 2 2" xfId="1014"/>
    <cellStyle name="Normal 126 3 2 2 2 2" xfId="1015"/>
    <cellStyle name="Normal 126 3 2 2 3" xfId="1016"/>
    <cellStyle name="Normal 126 3 2 3" xfId="1017"/>
    <cellStyle name="Normal 126 3 2 3 2" xfId="1018"/>
    <cellStyle name="Normal 126 3 2 4" xfId="1019"/>
    <cellStyle name="Normal 126 3 2 4 2" xfId="1020"/>
    <cellStyle name="Normal 126 3 2 5" xfId="1021"/>
    <cellStyle name="Normal 126 3 3" xfId="1022"/>
    <cellStyle name="Normal 126 3 3 2" xfId="1023"/>
    <cellStyle name="Normal 126 3 3 2 2" xfId="1024"/>
    <cellStyle name="Normal 126 3 3 2 2 2" xfId="1025"/>
    <cellStyle name="Normal 126 3 3 2 3" xfId="1026"/>
    <cellStyle name="Normal 126 3 3 3" xfId="1027"/>
    <cellStyle name="Normal 126 3 3 3 2" xfId="1028"/>
    <cellStyle name="Normal 126 3 3 4" xfId="1029"/>
    <cellStyle name="Normal 126 3 3 4 2" xfId="1030"/>
    <cellStyle name="Normal 126 3 3 5" xfId="1031"/>
    <cellStyle name="Normal 126 3 4" xfId="1032"/>
    <cellStyle name="Normal 126 3 4 2" xfId="1033"/>
    <cellStyle name="Normal 126 3 4 2 2" xfId="1034"/>
    <cellStyle name="Normal 126 3 4 3" xfId="1035"/>
    <cellStyle name="Normal 126 3 5" xfId="1036"/>
    <cellStyle name="Normal 126 3 5 2" xfId="1037"/>
    <cellStyle name="Normal 126 3 6" xfId="1038"/>
    <cellStyle name="Normal 126 3 6 2" xfId="1039"/>
    <cellStyle name="Normal 126 3 7" xfId="1040"/>
    <cellStyle name="Normal 126 4" xfId="1041"/>
    <cellStyle name="Normal 126 4 2" xfId="1042"/>
    <cellStyle name="Normal 126 4 2 2" xfId="1043"/>
    <cellStyle name="Normal 126 4 2 2 2" xfId="1044"/>
    <cellStyle name="Normal 126 4 2 3" xfId="1045"/>
    <cellStyle name="Normal 126 4 3" xfId="1046"/>
    <cellStyle name="Normal 126 4 3 2" xfId="1047"/>
    <cellStyle name="Normal 126 4 4" xfId="1048"/>
    <cellStyle name="Normal 126 4 4 2" xfId="1049"/>
    <cellStyle name="Normal 126 4 5" xfId="1050"/>
    <cellStyle name="Normal 126 5" xfId="1051"/>
    <cellStyle name="Normal 126 5 2" xfId="1052"/>
    <cellStyle name="Normal 126 5 2 2" xfId="1053"/>
    <cellStyle name="Normal 126 5 2 2 2" xfId="1054"/>
    <cellStyle name="Normal 126 5 2 3" xfId="1055"/>
    <cellStyle name="Normal 126 5 3" xfId="1056"/>
    <cellStyle name="Normal 126 5 3 2" xfId="1057"/>
    <cellStyle name="Normal 126 5 4" xfId="1058"/>
    <cellStyle name="Normal 126 5 4 2" xfId="1059"/>
    <cellStyle name="Normal 126 5 5" xfId="1060"/>
    <cellStyle name="Normal 126 6" xfId="1061"/>
    <cellStyle name="Normal 126 6 2" xfId="1062"/>
    <cellStyle name="Normal 126 6 2 2" xfId="1063"/>
    <cellStyle name="Normal 126 6 3" xfId="1064"/>
    <cellStyle name="Normal 126 7" xfId="1065"/>
    <cellStyle name="Normal 126 7 2" xfId="1066"/>
    <cellStyle name="Normal 126 8" xfId="1067"/>
    <cellStyle name="Normal 126 8 2" xfId="1068"/>
    <cellStyle name="Normal 126 9" xfId="1069"/>
    <cellStyle name="Normal 127" xfId="1070"/>
    <cellStyle name="Normal 127 2" xfId="1071"/>
    <cellStyle name="Normal 127 2 2" xfId="1072"/>
    <cellStyle name="Normal 127 2 3" xfId="1073"/>
    <cellStyle name="Normal 127 3" xfId="1074"/>
    <cellStyle name="Normal 127 4" xfId="1075"/>
    <cellStyle name="Normal 128" xfId="1076"/>
    <cellStyle name="Normal 128 2" xfId="1077"/>
    <cellStyle name="Normal 128 2 2" xfId="1078"/>
    <cellStyle name="Normal 128 2 3" xfId="1079"/>
    <cellStyle name="Normal 128 3" xfId="1080"/>
    <cellStyle name="Normal 128 4" xfId="1081"/>
    <cellStyle name="Normal 129" xfId="1082"/>
    <cellStyle name="Normal 129 2" xfId="1083"/>
    <cellStyle name="Normal 129 3" xfId="1084"/>
    <cellStyle name="Normal 13" xfId="1085"/>
    <cellStyle name="Normal 13 10" xfId="1086"/>
    <cellStyle name="Normal 13 10 2" xfId="1087"/>
    <cellStyle name="Normal 13 10 3" xfId="1088"/>
    <cellStyle name="Normal 13 11" xfId="1089"/>
    <cellStyle name="Normal 13 11 2" xfId="1090"/>
    <cellStyle name="Normal 13 11 3" xfId="1091"/>
    <cellStyle name="Normal 13 12" xfId="1092"/>
    <cellStyle name="Normal 13 12 2" xfId="1093"/>
    <cellStyle name="Normal 13 12 3" xfId="1094"/>
    <cellStyle name="Normal 13 13" xfId="1095"/>
    <cellStyle name="Normal 13 14" xfId="1096"/>
    <cellStyle name="Normal 13 15" xfId="1097"/>
    <cellStyle name="Normal 13 2" xfId="1098"/>
    <cellStyle name="Normal 13 2 2" xfId="1099"/>
    <cellStyle name="Normal 13 2 3" xfId="1100"/>
    <cellStyle name="Normal 13 3" xfId="1101"/>
    <cellStyle name="Normal 13 3 2" xfId="1102"/>
    <cellStyle name="Normal 13 3 3" xfId="1103"/>
    <cellStyle name="Normal 13 4" xfId="1104"/>
    <cellStyle name="Normal 13 4 2" xfId="1105"/>
    <cellStyle name="Normal 13 4 3" xfId="1106"/>
    <cellStyle name="Normal 13 5" xfId="1107"/>
    <cellStyle name="Normal 13 5 2" xfId="1108"/>
    <cellStyle name="Normal 13 5 3" xfId="1109"/>
    <cellStyle name="Normal 13 6" xfId="1110"/>
    <cellStyle name="Normal 13 6 2" xfId="1111"/>
    <cellStyle name="Normal 13 6 3" xfId="1112"/>
    <cellStyle name="Normal 13 7" xfId="1113"/>
    <cellStyle name="Normal 13 7 2" xfId="1114"/>
    <cellStyle name="Normal 13 7 3" xfId="1115"/>
    <cellStyle name="Normal 13 8" xfId="1116"/>
    <cellStyle name="Normal 13 8 2" xfId="1117"/>
    <cellStyle name="Normal 13 8 3" xfId="1118"/>
    <cellStyle name="Normal 13 9" xfId="1119"/>
    <cellStyle name="Normal 13 9 2" xfId="1120"/>
    <cellStyle name="Normal 13 9 3" xfId="1121"/>
    <cellStyle name="Normal 130" xfId="1122"/>
    <cellStyle name="Normal 130 2" xfId="1123"/>
    <cellStyle name="Normal 130 3" xfId="1124"/>
    <cellStyle name="Normal 131" xfId="1125"/>
    <cellStyle name="Normal 131 2" xfId="1126"/>
    <cellStyle name="Normal 131 3" xfId="1127"/>
    <cellStyle name="Normal 132" xfId="1128"/>
    <cellStyle name="Normal 132 2" xfId="1129"/>
    <cellStyle name="Normal 132 3" xfId="1130"/>
    <cellStyle name="Normal 133" xfId="1131"/>
    <cellStyle name="Normal 133 2" xfId="1132"/>
    <cellStyle name="Normal 133 2 2" xfId="1133"/>
    <cellStyle name="Normal 133 2 3" xfId="1134"/>
    <cellStyle name="Normal 133 3" xfId="1135"/>
    <cellStyle name="Normal 133 4" xfId="1136"/>
    <cellStyle name="Normal 134" xfId="1137"/>
    <cellStyle name="Normal 134 2" xfId="1138"/>
    <cellStyle name="Normal 134 2 2" xfId="1139"/>
    <cellStyle name="Normal 134 2 3" xfId="1140"/>
    <cellStyle name="Normal 134 3" xfId="1141"/>
    <cellStyle name="Normal 134 4" xfId="1142"/>
    <cellStyle name="Normal 135" xfId="1143"/>
    <cellStyle name="Normal 135 2" xfId="1144"/>
    <cellStyle name="Normal 135 2 2" xfId="1145"/>
    <cellStyle name="Normal 135 2 3" xfId="1146"/>
    <cellStyle name="Normal 135 3" xfId="1147"/>
    <cellStyle name="Normal 135 4" xfId="1148"/>
    <cellStyle name="Normal 136" xfId="1149"/>
    <cellStyle name="Normal 136 2" xfId="1150"/>
    <cellStyle name="Normal 136 2 2" xfId="1151"/>
    <cellStyle name="Normal 136 3" xfId="1152"/>
    <cellStyle name="Normal 137" xfId="1153"/>
    <cellStyle name="Normal 137 2" xfId="1154"/>
    <cellStyle name="Normal 137 2 2" xfId="1155"/>
    <cellStyle name="Normal 137 2 2 2" xfId="1156"/>
    <cellStyle name="Normal 137 2 3" xfId="1157"/>
    <cellStyle name="Normal 137 3" xfId="1158"/>
    <cellStyle name="Normal 137 3 2" xfId="1159"/>
    <cellStyle name="Normal 137 4" xfId="1160"/>
    <cellStyle name="Normal 137 4 2" xfId="1161"/>
    <cellStyle name="Normal 137 5" xfId="1162"/>
    <cellStyle name="Normal 138" xfId="1163"/>
    <cellStyle name="Normal 138 2" xfId="1164"/>
    <cellStyle name="Normal 138 3" xfId="1165"/>
    <cellStyle name="Normal 139" xfId="1166"/>
    <cellStyle name="Normal 139 2" xfId="1167"/>
    <cellStyle name="Normal 139 3" xfId="1168"/>
    <cellStyle name="Normal 14" xfId="1169"/>
    <cellStyle name="Normal 14 10" xfId="1170"/>
    <cellStyle name="Normal 14 10 2" xfId="1171"/>
    <cellStyle name="Normal 14 10 2 2" xfId="1172"/>
    <cellStyle name="Normal 14 10 3" xfId="1173"/>
    <cellStyle name="Normal 14 10 3 2" xfId="1174"/>
    <cellStyle name="Normal 14 10 4" xfId="1175"/>
    <cellStyle name="Normal 14 11" xfId="1176"/>
    <cellStyle name="Normal 14 11 2" xfId="1177"/>
    <cellStyle name="Normal 14 11 2 2" xfId="1178"/>
    <cellStyle name="Normal 14 11 3" xfId="1179"/>
    <cellStyle name="Normal 14 11 3 2" xfId="1180"/>
    <cellStyle name="Normal 14 11 4" xfId="1181"/>
    <cellStyle name="Normal 14 12" xfId="1182"/>
    <cellStyle name="Normal 14 12 2" xfId="1183"/>
    <cellStyle name="Normal 14 12 2 2" xfId="1184"/>
    <cellStyle name="Normal 14 12 3" xfId="1185"/>
    <cellStyle name="Normal 14 12 3 2" xfId="1186"/>
    <cellStyle name="Normal 14 12 4" xfId="1187"/>
    <cellStyle name="Normal 14 13" xfId="1188"/>
    <cellStyle name="Normal 14 13 2" xfId="1189"/>
    <cellStyle name="Normal 14 13 2 2" xfId="1190"/>
    <cellStyle name="Normal 14 13 3" xfId="1191"/>
    <cellStyle name="Normal 14 13 3 2" xfId="1192"/>
    <cellStyle name="Normal 14 13 4" xfId="1193"/>
    <cellStyle name="Normal 14 14" xfId="1194"/>
    <cellStyle name="Normal 14 14 2" xfId="1195"/>
    <cellStyle name="Normal 14 15" xfId="1196"/>
    <cellStyle name="Normal 14 15 2" xfId="1197"/>
    <cellStyle name="Normal 14 16" xfId="1198"/>
    <cellStyle name="Normal 14 16 2" xfId="1199"/>
    <cellStyle name="Normal 14 17" xfId="1200"/>
    <cellStyle name="Normal 14 2" xfId="1201"/>
    <cellStyle name="Normal 14 2 10" xfId="1202"/>
    <cellStyle name="Normal 14 2 10 2" xfId="1203"/>
    <cellStyle name="Normal 14 2 10 3" xfId="1204"/>
    <cellStyle name="Normal 14 2 11" xfId="1205"/>
    <cellStyle name="Normal 14 2 11 2" xfId="1206"/>
    <cellStyle name="Normal 14 2 11 3" xfId="1207"/>
    <cellStyle name="Normal 14 2 12" xfId="1208"/>
    <cellStyle name="Normal 14 2 12 2" xfId="1209"/>
    <cellStyle name="Normal 14 2 12 3" xfId="1210"/>
    <cellStyle name="Normal 14 2 13" xfId="1211"/>
    <cellStyle name="Normal 14 2 14" xfId="1212"/>
    <cellStyle name="Normal 14 2 15" xfId="1213"/>
    <cellStyle name="Normal 14 2 2" xfId="1214"/>
    <cellStyle name="Normal 14 2 2 2" xfId="1215"/>
    <cellStyle name="Normal 14 2 2 3" xfId="1216"/>
    <cellStyle name="Normal 14 2 3" xfId="1217"/>
    <cellStyle name="Normal 14 2 3 2" xfId="1218"/>
    <cellStyle name="Normal 14 2 3 3" xfId="1219"/>
    <cellStyle name="Normal 14 2 4" xfId="1220"/>
    <cellStyle name="Normal 14 2 4 2" xfId="1221"/>
    <cellStyle name="Normal 14 2 4 3" xfId="1222"/>
    <cellStyle name="Normal 14 2 5" xfId="1223"/>
    <cellStyle name="Normal 14 2 5 2" xfId="1224"/>
    <cellStyle name="Normal 14 2 5 3" xfId="1225"/>
    <cellStyle name="Normal 14 2 6" xfId="1226"/>
    <cellStyle name="Normal 14 2 6 2" xfId="1227"/>
    <cellStyle name="Normal 14 2 6 3" xfId="1228"/>
    <cellStyle name="Normal 14 2 7" xfId="1229"/>
    <cellStyle name="Normal 14 2 7 2" xfId="1230"/>
    <cellStyle name="Normal 14 2 7 3" xfId="1231"/>
    <cellStyle name="Normal 14 2 8" xfId="1232"/>
    <cellStyle name="Normal 14 2 8 2" xfId="1233"/>
    <cellStyle name="Normal 14 2 8 3" xfId="1234"/>
    <cellStyle name="Normal 14 2 9" xfId="1235"/>
    <cellStyle name="Normal 14 2 9 2" xfId="1236"/>
    <cellStyle name="Normal 14 2 9 3" xfId="1237"/>
    <cellStyle name="Normal 14 3" xfId="1238"/>
    <cellStyle name="Normal 14 3 2" xfId="1239"/>
    <cellStyle name="Normal 14 3 2 2" xfId="1240"/>
    <cellStyle name="Normal 14 3 3" xfId="1241"/>
    <cellStyle name="Normal 14 3 3 2" xfId="1242"/>
    <cellStyle name="Normal 14 3 4" xfId="1243"/>
    <cellStyle name="Normal 14 4" xfId="1244"/>
    <cellStyle name="Normal 14 4 2" xfId="1245"/>
    <cellStyle name="Normal 14 4 2 2" xfId="1246"/>
    <cellStyle name="Normal 14 4 3" xfId="1247"/>
    <cellStyle name="Normal 14 4 3 2" xfId="1248"/>
    <cellStyle name="Normal 14 4 4" xfId="1249"/>
    <cellStyle name="Normal 14 5" xfId="1250"/>
    <cellStyle name="Normal 14 5 2" xfId="1251"/>
    <cellStyle name="Normal 14 5 2 2" xfId="1252"/>
    <cellStyle name="Normal 14 5 3" xfId="1253"/>
    <cellStyle name="Normal 14 5 3 2" xfId="1254"/>
    <cellStyle name="Normal 14 5 4" xfId="1255"/>
    <cellStyle name="Normal 14 6" xfId="1256"/>
    <cellStyle name="Normal 14 6 2" xfId="1257"/>
    <cellStyle name="Normal 14 6 2 2" xfId="1258"/>
    <cellStyle name="Normal 14 6 3" xfId="1259"/>
    <cellStyle name="Normal 14 6 3 2" xfId="1260"/>
    <cellStyle name="Normal 14 6 4" xfId="1261"/>
    <cellStyle name="Normal 14 7" xfId="1262"/>
    <cellStyle name="Normal 14 7 2" xfId="1263"/>
    <cellStyle name="Normal 14 7 2 2" xfId="1264"/>
    <cellStyle name="Normal 14 7 3" xfId="1265"/>
    <cellStyle name="Normal 14 7 3 2" xfId="1266"/>
    <cellStyle name="Normal 14 7 4" xfId="1267"/>
    <cellStyle name="Normal 14 8" xfId="1268"/>
    <cellStyle name="Normal 14 8 2" xfId="1269"/>
    <cellStyle name="Normal 14 8 2 2" xfId="1270"/>
    <cellStyle name="Normal 14 8 3" xfId="1271"/>
    <cellStyle name="Normal 14 8 3 2" xfId="1272"/>
    <cellStyle name="Normal 14 8 4" xfId="1273"/>
    <cellStyle name="Normal 14 9" xfId="1274"/>
    <cellStyle name="Normal 14 9 2" xfId="1275"/>
    <cellStyle name="Normal 14 9 2 2" xfId="1276"/>
    <cellStyle name="Normal 14 9 3" xfId="1277"/>
    <cellStyle name="Normal 14 9 3 2" xfId="1278"/>
    <cellStyle name="Normal 14 9 4" xfId="1279"/>
    <cellStyle name="Normal 140" xfId="1280"/>
    <cellStyle name="Normal 140 2" xfId="1281"/>
    <cellStyle name="Normal 140 3" xfId="1282"/>
    <cellStyle name="Normal 141" xfId="1283"/>
    <cellStyle name="Normal 141 2" xfId="1284"/>
    <cellStyle name="Normal 141 3" xfId="1285"/>
    <cellStyle name="Normal 142" xfId="1286"/>
    <cellStyle name="Normal 142 2" xfId="1287"/>
    <cellStyle name="Normal 142 3" xfId="1288"/>
    <cellStyle name="Normal 143" xfId="1289"/>
    <cellStyle name="Normal 143 2" xfId="1290"/>
    <cellStyle name="Normal 144" xfId="1291"/>
    <cellStyle name="Normal 145" xfId="1292"/>
    <cellStyle name="Normal 146" xfId="1293"/>
    <cellStyle name="Normal 147" xfId="1294"/>
    <cellStyle name="Normal 148" xfId="1295"/>
    <cellStyle name="Normal 149" xfId="1296"/>
    <cellStyle name="Normal 15" xfId="1297"/>
    <cellStyle name="Normal 15 10" xfId="1298"/>
    <cellStyle name="Normal 15 10 2" xfId="1299"/>
    <cellStyle name="Normal 15 10 3" xfId="1300"/>
    <cellStyle name="Normal 15 11" xfId="1301"/>
    <cellStyle name="Normal 15 11 2" xfId="1302"/>
    <cellStyle name="Normal 15 11 3" xfId="1303"/>
    <cellStyle name="Normal 15 12" xfId="1304"/>
    <cellStyle name="Normal 15 12 2" xfId="1305"/>
    <cellStyle name="Normal 15 12 3" xfId="1306"/>
    <cellStyle name="Normal 15 13" xfId="1307"/>
    <cellStyle name="Normal 15 14" xfId="1308"/>
    <cellStyle name="Normal 15 15" xfId="1309"/>
    <cellStyle name="Normal 15 2" xfId="1310"/>
    <cellStyle name="Normal 15 2 2" xfId="1311"/>
    <cellStyle name="Normal 15 2 3" xfId="1312"/>
    <cellStyle name="Normal 15 3" xfId="1313"/>
    <cellStyle name="Normal 15 3 2" xfId="1314"/>
    <cellStyle name="Normal 15 3 3" xfId="1315"/>
    <cellStyle name="Normal 15 4" xfId="1316"/>
    <cellStyle name="Normal 15 4 2" xfId="1317"/>
    <cellStyle name="Normal 15 4 3" xfId="1318"/>
    <cellStyle name="Normal 15 5" xfId="1319"/>
    <cellStyle name="Normal 15 5 2" xfId="1320"/>
    <cellStyle name="Normal 15 5 3" xfId="1321"/>
    <cellStyle name="Normal 15 6" xfId="1322"/>
    <cellStyle name="Normal 15 6 2" xfId="1323"/>
    <cellStyle name="Normal 15 6 3" xfId="1324"/>
    <cellStyle name="Normal 15 7" xfId="1325"/>
    <cellStyle name="Normal 15 7 2" xfId="1326"/>
    <cellStyle name="Normal 15 7 3" xfId="1327"/>
    <cellStyle name="Normal 15 8" xfId="1328"/>
    <cellStyle name="Normal 15 8 2" xfId="1329"/>
    <cellStyle name="Normal 15 8 3" xfId="1330"/>
    <cellStyle name="Normal 15 9" xfId="1331"/>
    <cellStyle name="Normal 15 9 2" xfId="1332"/>
    <cellStyle name="Normal 15 9 3" xfId="1333"/>
    <cellStyle name="Normal 150" xfId="1334"/>
    <cellStyle name="Normal 151" xfId="1335"/>
    <cellStyle name="Normal 152" xfId="1336"/>
    <cellStyle name="Normal 153" xfId="1337"/>
    <cellStyle name="Normal 154" xfId="1338"/>
    <cellStyle name="Normal 155" xfId="1339"/>
    <cellStyle name="Normal 155 2" xfId="1340"/>
    <cellStyle name="Normal 156" xfId="1341"/>
    <cellStyle name="Normal 156 2" xfId="1342"/>
    <cellStyle name="Normal 156 2 2" xfId="1343"/>
    <cellStyle name="Normal 156 3" xfId="1344"/>
    <cellStyle name="Normal 157" xfId="1345"/>
    <cellStyle name="Normal 158" xfId="1346"/>
    <cellStyle name="Normal 159" xfId="1347"/>
    <cellStyle name="Normal 16" xfId="1348"/>
    <cellStyle name="Normal 16 10" xfId="1349"/>
    <cellStyle name="Normal 16 10 2" xfId="1350"/>
    <cellStyle name="Normal 16 10 3" xfId="1351"/>
    <cellStyle name="Normal 16 11" xfId="1352"/>
    <cellStyle name="Normal 16 11 2" xfId="1353"/>
    <cellStyle name="Normal 16 11 3" xfId="1354"/>
    <cellStyle name="Normal 16 12" xfId="1355"/>
    <cellStyle name="Normal 16 12 2" xfId="1356"/>
    <cellStyle name="Normal 16 12 3" xfId="1357"/>
    <cellStyle name="Normal 16 13" xfId="1358"/>
    <cellStyle name="Normal 16 14" xfId="1359"/>
    <cellStyle name="Normal 16 15" xfId="1360"/>
    <cellStyle name="Normal 16 2" xfId="1361"/>
    <cellStyle name="Normal 16 2 2" xfId="1362"/>
    <cellStyle name="Normal 16 2 3" xfId="1363"/>
    <cellStyle name="Normal 16 3" xfId="1364"/>
    <cellStyle name="Normal 16 3 2" xfId="1365"/>
    <cellStyle name="Normal 16 3 3" xfId="1366"/>
    <cellStyle name="Normal 16 4" xfId="1367"/>
    <cellStyle name="Normal 16 4 2" xfId="1368"/>
    <cellStyle name="Normal 16 4 3" xfId="1369"/>
    <cellStyle name="Normal 16 5" xfId="1370"/>
    <cellStyle name="Normal 16 5 2" xfId="1371"/>
    <cellStyle name="Normal 16 5 3" xfId="1372"/>
    <cellStyle name="Normal 16 6" xfId="1373"/>
    <cellStyle name="Normal 16 6 2" xfId="1374"/>
    <cellStyle name="Normal 16 6 3" xfId="1375"/>
    <cellStyle name="Normal 16 7" xfId="1376"/>
    <cellStyle name="Normal 16 7 2" xfId="1377"/>
    <cellStyle name="Normal 16 7 3" xfId="1378"/>
    <cellStyle name="Normal 16 8" xfId="1379"/>
    <cellStyle name="Normal 16 8 2" xfId="1380"/>
    <cellStyle name="Normal 16 8 3" xfId="1381"/>
    <cellStyle name="Normal 16 9" xfId="1382"/>
    <cellStyle name="Normal 16 9 2" xfId="1383"/>
    <cellStyle name="Normal 16 9 3" xfId="1384"/>
    <cellStyle name="Normal 160" xfId="1385"/>
    <cellStyle name="Normal 161" xfId="1386"/>
    <cellStyle name="Normal 162" xfId="1387"/>
    <cellStyle name="Normal 163" xfId="1388"/>
    <cellStyle name="Normal 163 2" xfId="1389"/>
    <cellStyle name="Normal 163 3" xfId="1390"/>
    <cellStyle name="Normal 164" xfId="1391"/>
    <cellStyle name="Normal 164 2" xfId="1392"/>
    <cellStyle name="Normal 164 3" xfId="1393"/>
    <cellStyle name="Normal 165" xfId="1394"/>
    <cellStyle name="Normal 165 2" xfId="1395"/>
    <cellStyle name="Normal 17" xfId="1396"/>
    <cellStyle name="Normal 17 10" xfId="1397"/>
    <cellStyle name="Normal 17 10 2" xfId="1398"/>
    <cellStyle name="Normal 17 10 3" xfId="1399"/>
    <cellStyle name="Normal 17 11" xfId="1400"/>
    <cellStyle name="Normal 17 11 2" xfId="1401"/>
    <cellStyle name="Normal 17 11 3" xfId="1402"/>
    <cellStyle name="Normal 17 12" xfId="1403"/>
    <cellStyle name="Normal 17 12 2" xfId="1404"/>
    <cellStyle name="Normal 17 12 3" xfId="1405"/>
    <cellStyle name="Normal 17 13" xfId="1406"/>
    <cellStyle name="Normal 17 14" xfId="1407"/>
    <cellStyle name="Normal 17 15" xfId="1408"/>
    <cellStyle name="Normal 17 2" xfId="1409"/>
    <cellStyle name="Normal 17 2 2" xfId="1410"/>
    <cellStyle name="Normal 17 2 3" xfId="1411"/>
    <cellStyle name="Normal 17 3" xfId="1412"/>
    <cellStyle name="Normal 17 3 2" xfId="1413"/>
    <cellStyle name="Normal 17 3 3" xfId="1414"/>
    <cellStyle name="Normal 17 4" xfId="1415"/>
    <cellStyle name="Normal 17 4 2" xfId="1416"/>
    <cellStyle name="Normal 17 4 3" xfId="1417"/>
    <cellStyle name="Normal 17 5" xfId="1418"/>
    <cellStyle name="Normal 17 5 2" xfId="1419"/>
    <cellStyle name="Normal 17 5 3" xfId="1420"/>
    <cellStyle name="Normal 17 6" xfId="1421"/>
    <cellStyle name="Normal 17 6 2" xfId="1422"/>
    <cellStyle name="Normal 17 6 3" xfId="1423"/>
    <cellStyle name="Normal 17 7" xfId="1424"/>
    <cellStyle name="Normal 17 7 2" xfId="1425"/>
    <cellStyle name="Normal 17 7 3" xfId="1426"/>
    <cellStyle name="Normal 17 8" xfId="1427"/>
    <cellStyle name="Normal 17 8 2" xfId="1428"/>
    <cellStyle name="Normal 17 8 3" xfId="1429"/>
    <cellStyle name="Normal 17 9" xfId="1430"/>
    <cellStyle name="Normal 17 9 2" xfId="1431"/>
    <cellStyle name="Normal 17 9 3" xfId="1432"/>
    <cellStyle name="Normal 18" xfId="1433"/>
    <cellStyle name="Normal 18 10" xfId="1434"/>
    <cellStyle name="Normal 18 10 2" xfId="1435"/>
    <cellStyle name="Normal 18 10 3" xfId="1436"/>
    <cellStyle name="Normal 18 11" xfId="1437"/>
    <cellStyle name="Normal 18 11 2" xfId="1438"/>
    <cellStyle name="Normal 18 11 3" xfId="1439"/>
    <cellStyle name="Normal 18 12" xfId="1440"/>
    <cellStyle name="Normal 18 12 2" xfId="1441"/>
    <cellStyle name="Normal 18 12 3" xfId="1442"/>
    <cellStyle name="Normal 18 13" xfId="1443"/>
    <cellStyle name="Normal 18 14" xfId="1444"/>
    <cellStyle name="Normal 18 15" xfId="1445"/>
    <cellStyle name="Normal 18 2" xfId="1446"/>
    <cellStyle name="Normal 18 2 2" xfId="1447"/>
    <cellStyle name="Normal 18 2 3" xfId="1448"/>
    <cellStyle name="Normal 18 3" xfId="1449"/>
    <cellStyle name="Normal 18 3 2" xfId="1450"/>
    <cellStyle name="Normal 18 3 3" xfId="1451"/>
    <cellStyle name="Normal 18 4" xfId="1452"/>
    <cellStyle name="Normal 18 4 2" xfId="1453"/>
    <cellStyle name="Normal 18 4 3" xfId="1454"/>
    <cellStyle name="Normal 18 5" xfId="1455"/>
    <cellStyle name="Normal 18 5 2" xfId="1456"/>
    <cellStyle name="Normal 18 5 3" xfId="1457"/>
    <cellStyle name="Normal 18 6" xfId="1458"/>
    <cellStyle name="Normal 18 6 2" xfId="1459"/>
    <cellStyle name="Normal 18 6 3" xfId="1460"/>
    <cellStyle name="Normal 18 7" xfId="1461"/>
    <cellStyle name="Normal 18 7 2" xfId="1462"/>
    <cellStyle name="Normal 18 7 3" xfId="1463"/>
    <cellStyle name="Normal 18 8" xfId="1464"/>
    <cellStyle name="Normal 18 8 2" xfId="1465"/>
    <cellStyle name="Normal 18 8 3" xfId="1466"/>
    <cellStyle name="Normal 18 9" xfId="1467"/>
    <cellStyle name="Normal 18 9 2" xfId="1468"/>
    <cellStyle name="Normal 18 9 3" xfId="1469"/>
    <cellStyle name="Normal 19" xfId="1470"/>
    <cellStyle name="Normal 19 10" xfId="1471"/>
    <cellStyle name="Normal 19 10 2" xfId="1472"/>
    <cellStyle name="Normal 19 10 3" xfId="1473"/>
    <cellStyle name="Normal 19 11" xfId="1474"/>
    <cellStyle name="Normal 19 11 2" xfId="1475"/>
    <cellStyle name="Normal 19 11 3" xfId="1476"/>
    <cellStyle name="Normal 19 12" xfId="1477"/>
    <cellStyle name="Normal 19 12 2" xfId="1478"/>
    <cellStyle name="Normal 19 12 3" xfId="1479"/>
    <cellStyle name="Normal 19 13" xfId="1480"/>
    <cellStyle name="Normal 19 14" xfId="1481"/>
    <cellStyle name="Normal 19 15" xfId="1482"/>
    <cellStyle name="Normal 19 2" xfId="1483"/>
    <cellStyle name="Normal 19 2 2" xfId="1484"/>
    <cellStyle name="Normal 19 2 3" xfId="1485"/>
    <cellStyle name="Normal 19 3" xfId="1486"/>
    <cellStyle name="Normal 19 3 2" xfId="1487"/>
    <cellStyle name="Normal 19 3 3" xfId="1488"/>
    <cellStyle name="Normal 19 4" xfId="1489"/>
    <cellStyle name="Normal 19 4 2" xfId="1490"/>
    <cellStyle name="Normal 19 4 3" xfId="1491"/>
    <cellStyle name="Normal 19 5" xfId="1492"/>
    <cellStyle name="Normal 19 5 2" xfId="1493"/>
    <cellStyle name="Normal 19 5 3" xfId="1494"/>
    <cellStyle name="Normal 19 6" xfId="1495"/>
    <cellStyle name="Normal 19 6 2" xfId="1496"/>
    <cellStyle name="Normal 19 6 3" xfId="1497"/>
    <cellStyle name="Normal 19 7" xfId="1498"/>
    <cellStyle name="Normal 19 7 2" xfId="1499"/>
    <cellStyle name="Normal 19 7 3" xfId="1500"/>
    <cellStyle name="Normal 19 8" xfId="1501"/>
    <cellStyle name="Normal 19 8 2" xfId="1502"/>
    <cellStyle name="Normal 19 8 3" xfId="1503"/>
    <cellStyle name="Normal 19 9" xfId="1504"/>
    <cellStyle name="Normal 19 9 2" xfId="1505"/>
    <cellStyle name="Normal 19 9 3" xfId="1506"/>
    <cellStyle name="Normal 2" xfId="1507"/>
    <cellStyle name="Normal 2 10" xfId="1508"/>
    <cellStyle name="Normal 2 10 2" xfId="1509"/>
    <cellStyle name="Normal 2 10 3" xfId="1510"/>
    <cellStyle name="Normal 2 11" xfId="1511"/>
    <cellStyle name="Normal 2 11 2" xfId="1512"/>
    <cellStyle name="Normal 2 11 3" xfId="1513"/>
    <cellStyle name="Normal 2 12" xfId="1514"/>
    <cellStyle name="Normal 2 12 2" xfId="1515"/>
    <cellStyle name="Normal 2 12 3" xfId="1516"/>
    <cellStyle name="Normal 2 13" xfId="1517"/>
    <cellStyle name="Normal 2 13 2" xfId="1518"/>
    <cellStyle name="Normal 2 13 3" xfId="1519"/>
    <cellStyle name="Normal 2 14" xfId="1520"/>
    <cellStyle name="Normal 2 14 2" xfId="1521"/>
    <cellStyle name="Normal 2 14 3" xfId="1522"/>
    <cellStyle name="Normal 2 15" xfId="1523"/>
    <cellStyle name="Normal 2 15 2" xfId="1524"/>
    <cellStyle name="Normal 2 15 3" xfId="1525"/>
    <cellStyle name="Normal 2 16" xfId="1526"/>
    <cellStyle name="Normal 2 16 2" xfId="1527"/>
    <cellStyle name="Normal 2 16 3" xfId="1528"/>
    <cellStyle name="Normal 2 17" xfId="1529"/>
    <cellStyle name="Normal 2 17 2" xfId="1530"/>
    <cellStyle name="Normal 2 17 2 2" xfId="1531"/>
    <cellStyle name="Normal 2 18" xfId="1532"/>
    <cellStyle name="Normal 2 18 2" xfId="1533"/>
    <cellStyle name="Normal 2 18 2 2" xfId="1534"/>
    <cellStyle name="Normal 2 19" xfId="1535"/>
    <cellStyle name="Normal 2 2" xfId="1536"/>
    <cellStyle name="Normal 2 2 10" xfId="1537"/>
    <cellStyle name="Normal 2 2 10 2" xfId="1538"/>
    <cellStyle name="Normal 2 2 10 2 2" xfId="1539"/>
    <cellStyle name="Normal 2 2 10 3" xfId="1540"/>
    <cellStyle name="Normal 2 2 10 3 2" xfId="1541"/>
    <cellStyle name="Normal 2 2 10 4" xfId="1542"/>
    <cellStyle name="Normal 2 2 11" xfId="1543"/>
    <cellStyle name="Normal 2 2 11 2" xfId="1544"/>
    <cellStyle name="Normal 2 2 11 3" xfId="1545"/>
    <cellStyle name="Normal 2 2 12" xfId="1546"/>
    <cellStyle name="Normal 2 2 12 2" xfId="1547"/>
    <cellStyle name="Normal 2 2 12 3" xfId="1548"/>
    <cellStyle name="Normal 2 2 13" xfId="1549"/>
    <cellStyle name="Normal 2 2 13 2" xfId="1550"/>
    <cellStyle name="Normal 2 2 13 3" xfId="1551"/>
    <cellStyle name="Normal 2 2 14" xfId="1552"/>
    <cellStyle name="Normal 2 2 14 2" xfId="1553"/>
    <cellStyle name="Normal 2 2 14 2 2" xfId="1554"/>
    <cellStyle name="Normal 2 2 14 2 2 2" xfId="1555"/>
    <cellStyle name="Normal 2 2 14 2 3" xfId="1556"/>
    <cellStyle name="Normal 2 2 14 2 3 2" xfId="1557"/>
    <cellStyle name="Normal 2 2 14 2 4" xfId="1558"/>
    <cellStyle name="Normal 2 2 14 3" xfId="1559"/>
    <cellStyle name="Normal 2 2 14 4" xfId="1560"/>
    <cellStyle name="Normal 2 2 14 5" xfId="1561"/>
    <cellStyle name="Normal 2 2 15" xfId="1562"/>
    <cellStyle name="Normal 2 2 15 2" xfId="1563"/>
    <cellStyle name="Normal 2 2 15 3" xfId="1564"/>
    <cellStyle name="Normal 2 2 16" xfId="1565"/>
    <cellStyle name="Normal 2 2 16 2" xfId="1566"/>
    <cellStyle name="Normal 2 2 16 3" xfId="1567"/>
    <cellStyle name="Normal 2 2 17" xfId="1568"/>
    <cellStyle name="Normal 2 2 17 2" xfId="1569"/>
    <cellStyle name="Normal 2 2 17 2 2" xfId="1570"/>
    <cellStyle name="Normal 2 2 18" xfId="1571"/>
    <cellStyle name="Normal 2 2 18 2" xfId="1572"/>
    <cellStyle name="Normal 2 2 18 2 2" xfId="1573"/>
    <cellStyle name="Normal 2 2 18 3" xfId="1574"/>
    <cellStyle name="Normal 2 2 19" xfId="1575"/>
    <cellStyle name="Normal 2 2 19 2" xfId="1576"/>
    <cellStyle name="Normal 2 2 2" xfId="1577"/>
    <cellStyle name="Normal 2 2 2 10" xfId="1578"/>
    <cellStyle name="Normal 2 2 2 10 2" xfId="1579"/>
    <cellStyle name="Normal 2 2 2 10 2 2" xfId="1580"/>
    <cellStyle name="Normal 2 2 2 10 3" xfId="1581"/>
    <cellStyle name="Normal 2 2 2 10 3 2" xfId="1582"/>
    <cellStyle name="Normal 2 2 2 10 4" xfId="1583"/>
    <cellStyle name="Normal 2 2 2 11" xfId="1584"/>
    <cellStyle name="Normal 2 2 2 11 2" xfId="1585"/>
    <cellStyle name="Normal 2 2 2 11 2 2" xfId="1586"/>
    <cellStyle name="Normal 2 2 2 11 3" xfId="1587"/>
    <cellStyle name="Normal 2 2 2 11 3 2" xfId="1588"/>
    <cellStyle name="Normal 2 2 2 11 4" xfId="1589"/>
    <cellStyle name="Normal 2 2 2 12" xfId="1590"/>
    <cellStyle name="Normal 2 2 2 12 2" xfId="1591"/>
    <cellStyle name="Normal 2 2 2 12 2 2" xfId="1592"/>
    <cellStyle name="Normal 2 2 2 12 3" xfId="1593"/>
    <cellStyle name="Normal 2 2 2 12 3 2" xfId="1594"/>
    <cellStyle name="Normal 2 2 2 12 4" xfId="1595"/>
    <cellStyle name="Normal 2 2 2 13" xfId="1596"/>
    <cellStyle name="Normal 2 2 2 13 2" xfId="1597"/>
    <cellStyle name="Normal 2 2 2 13 2 2" xfId="1598"/>
    <cellStyle name="Normal 2 2 2 13 2 3" xfId="1599"/>
    <cellStyle name="Normal 2 2 2 13 3" xfId="1600"/>
    <cellStyle name="Normal 2 2 2 13 3 2" xfId="1601"/>
    <cellStyle name="Normal 2 2 2 13 4" xfId="1602"/>
    <cellStyle name="Normal 2 2 2 13 4 2" xfId="1603"/>
    <cellStyle name="Normal 2 2 2 13 5" xfId="1604"/>
    <cellStyle name="Normal 2 2 2 14" xfId="1605"/>
    <cellStyle name="Normal 2 2 2 14 2" xfId="1606"/>
    <cellStyle name="Normal 2 2 2 14 2 2" xfId="1607"/>
    <cellStyle name="Normal 2 2 2 14 3" xfId="1608"/>
    <cellStyle name="Normal 2 2 2 14 3 2" xfId="1609"/>
    <cellStyle name="Normal 2 2 2 14 4" xfId="1610"/>
    <cellStyle name="Normal 2 2 2 15" xfId="1611"/>
    <cellStyle name="Normal 2 2 2 15 2" xfId="1612"/>
    <cellStyle name="Normal 2 2 2 15 2 2" xfId="1613"/>
    <cellStyle name="Normal 2 2 2 15 3" xfId="1614"/>
    <cellStyle name="Normal 2 2 2 15 3 2" xfId="1615"/>
    <cellStyle name="Normal 2 2 2 15 4" xfId="1616"/>
    <cellStyle name="Normal 2 2 2 16" xfId="1617"/>
    <cellStyle name="Normal 2 2 2 16 2" xfId="1618"/>
    <cellStyle name="Normal 2 2 2 17" xfId="1619"/>
    <cellStyle name="Normal 2 2 2 18" xfId="1620"/>
    <cellStyle name="Normal 2 2 2 2" xfId="1621"/>
    <cellStyle name="Normal 2 2 2 2 10" xfId="1622"/>
    <cellStyle name="Normal 2 2 2 2 10 2" xfId="1623"/>
    <cellStyle name="Normal 2 2 2 2 10 3" xfId="1624"/>
    <cellStyle name="Normal 2 2 2 2 11" xfId="1625"/>
    <cellStyle name="Normal 2 2 2 2 11 2" xfId="1626"/>
    <cellStyle name="Normal 2 2 2 2 11 3" xfId="1627"/>
    <cellStyle name="Normal 2 2 2 2 12" xfId="1628"/>
    <cellStyle name="Normal 2 2 2 2 12 2" xfId="1629"/>
    <cellStyle name="Normal 2 2 2 2 12 3" xfId="1630"/>
    <cellStyle name="Normal 2 2 2 2 12 4" xfId="1631"/>
    <cellStyle name="Normal 2 2 2 2 13" xfId="1632"/>
    <cellStyle name="Normal 2 2 2 2 13 2" xfId="1633"/>
    <cellStyle name="Normal 2 2 2 2 13 2 2" xfId="1634"/>
    <cellStyle name="Normal 2 2 2 2 13 2 2 2" xfId="1635"/>
    <cellStyle name="Normal 2 2 2 2 13 2 3" xfId="1636"/>
    <cellStyle name="Normal 2 2 2 2 13 2 3 2" xfId="1637"/>
    <cellStyle name="Normal 2 2 2 2 13 2 4" xfId="1638"/>
    <cellStyle name="Normal 2 2 2 2 13 3" xfId="1639"/>
    <cellStyle name="Normal 2 2 2 2 13 4" xfId="1640"/>
    <cellStyle name="Normal 2 2 2 2 14" xfId="1641"/>
    <cellStyle name="Normal 2 2 2 2 14 2" xfId="1642"/>
    <cellStyle name="Normal 2 2 2 2 14 3" xfId="1643"/>
    <cellStyle name="Normal 2 2 2 2 15" xfId="1644"/>
    <cellStyle name="Normal 2 2 2 2 15 2" xfId="1645"/>
    <cellStyle name="Normal 2 2 2 2 15 3" xfId="1646"/>
    <cellStyle name="Normal 2 2 2 2 16" xfId="1647"/>
    <cellStyle name="Normal 2 2 2 2 17" xfId="1648"/>
    <cellStyle name="Normal 2 2 2 2 17 2" xfId="1649"/>
    <cellStyle name="Normal 2 2 2 2 18" xfId="1650"/>
    <cellStyle name="Normal 2 2 2 2 18 2" xfId="1651"/>
    <cellStyle name="Normal 2 2 2 2 19" xfId="1652"/>
    <cellStyle name="Normal 2 2 2 2 2" xfId="1653"/>
    <cellStyle name="Normal 2 2 2 2 2 10" xfId="1654"/>
    <cellStyle name="Normal 2 2 2 2 2 11" xfId="1655"/>
    <cellStyle name="Normal 2 2 2 2 2 2" xfId="1656"/>
    <cellStyle name="Normal 2 2 2 2 2 2 10" xfId="1657"/>
    <cellStyle name="Normal 2 2 2 2 2 2 10 2" xfId="1658"/>
    <cellStyle name="Normal 2 2 2 2 2 2 11" xfId="1659"/>
    <cellStyle name="Normal 2 2 2 2 2 2 2" xfId="1660"/>
    <cellStyle name="Normal 2 2 2 2 2 2 2 10" xfId="1661"/>
    <cellStyle name="Normal 2 2 2 2 2 2 2 2" xfId="1662"/>
    <cellStyle name="Normal 2 2 2 2 2 2 2 2 10" xfId="1663"/>
    <cellStyle name="Normal 2 2 2 2 2 2 2 2 2" xfId="1664"/>
    <cellStyle name="Normal 2 2 2 2 2 2 2 2 2 2" xfId="1665"/>
    <cellStyle name="Normal 2 2 2 2 2 2 2 2 2 2 2" xfId="1666"/>
    <cellStyle name="Normal 2 2 2 2 2 2 2 2 2 2 2 2" xfId="1667"/>
    <cellStyle name="Normal 2 2 2 2 2 2 2 2 2 2 2 2 2" xfId="1668"/>
    <cellStyle name="Normal 2 2 2 2 2 2 2 2 2 2 2 2 2 2" xfId="1669"/>
    <cellStyle name="Normal 2 2 2 2 2 2 2 2 2 2 2 2 2 2 2" xfId="1670"/>
    <cellStyle name="Normal 2 2 2 2 2 2 2 2 2 2 2 2 2 2 2 2" xfId="1671"/>
    <cellStyle name="Normal 2 2 2 2 2 2 2 2 2 2 2 2 2 2 2 2 2" xfId="1672"/>
    <cellStyle name="Normal 2 2 2 2 2 2 2 2 2 2 2 2 2 2 2 2 2 2" xfId="1673"/>
    <cellStyle name="Normal 2 2 2 2 2 2 2 2 2 2 2 2 2 2 2 2 2 2 2" xfId="1674"/>
    <cellStyle name="Normal 2 2 2 2 2 2 2 2 2 2 2 2 2 2 2 2 2 2 2 2" xfId="1675"/>
    <cellStyle name="Normal 2 2 2 2 2 2 2 2 2 2 2 2 2 2 2 2 2 2 2 2 2" xfId="1676"/>
    <cellStyle name="Normal 2 2 2 2 2 2 2 2 2 2 2 2 2 2 2 2 2 2 3" xfId="1677"/>
    <cellStyle name="Normal 2 2 2 2 2 2 2 2 2 2 2 2 2 2 2 2 2 2 3 2" xfId="1678"/>
    <cellStyle name="Normal 2 2 2 2 2 2 2 2 2 2 2 2 2 2 2 2 2 2 4" xfId="1679"/>
    <cellStyle name="Normal 2 2 2 2 2 2 2 2 2 2 2 2 2 2 2 2 2 2 4 2" xfId="1680"/>
    <cellStyle name="Normal 2 2 2 2 2 2 2 2 2 2 2 2 2 2 2 2 2 2 5" xfId="1681"/>
    <cellStyle name="Normal 2 2 2 2 2 2 2 2 2 2 2 2 2 2 2 2 2 3" xfId="1682"/>
    <cellStyle name="Normal 2 2 2 2 2 2 2 2 2 2 2 2 2 2 2 2 2 3 2" xfId="1683"/>
    <cellStyle name="Normal 2 2 2 2 2 2 2 2 2 2 2 2 2 2 2 2 2 4" xfId="1684"/>
    <cellStyle name="Normal 2 2 2 2 2 2 2 2 2 2 2 2 2 2 2 2 2 5" xfId="1685"/>
    <cellStyle name="Normal 2 2 2 2 2 2 2 2 2 2 2 2 2 2 2 2 3" xfId="1686"/>
    <cellStyle name="Normal 2 2 2 2 2 2 2 2 2 2 2 2 2 2 2 2 4" xfId="1687"/>
    <cellStyle name="Normal 2 2 2 2 2 2 2 2 2 2 2 2 2 2 2 2 4 2" xfId="1688"/>
    <cellStyle name="Normal 2 2 2 2 2 2 2 2 2 2 2 2 2 2 2 2 5" xfId="1689"/>
    <cellStyle name="Normal 2 2 2 2 2 2 2 2 2 2 2 2 2 2 2 2 5 2" xfId="1690"/>
    <cellStyle name="Normal 2 2 2 2 2 2 2 2 2 2 2 2 2 2 2 2 6" xfId="1691"/>
    <cellStyle name="Normal 2 2 2 2 2 2 2 2 2 2 2 2 2 2 2 3" xfId="1692"/>
    <cellStyle name="Normal 2 2 2 2 2 2 2 2 2 2 2 2 2 2 2 3 2" xfId="1693"/>
    <cellStyle name="Normal 2 2 2 2 2 2 2 2 2 2 2 2 2 2 2 3 2 2" xfId="1694"/>
    <cellStyle name="Normal 2 2 2 2 2 2 2 2 2 2 2 2 2 2 2 3 3" xfId="1695"/>
    <cellStyle name="Normal 2 2 2 2 2 2 2 2 2 2 2 2 2 2 2 3 3 2" xfId="1696"/>
    <cellStyle name="Normal 2 2 2 2 2 2 2 2 2 2 2 2 2 2 2 3 4" xfId="1697"/>
    <cellStyle name="Normal 2 2 2 2 2 2 2 2 2 2 2 2 2 2 2 4" xfId="1698"/>
    <cellStyle name="Normal 2 2 2 2 2 2 2 2 2 2 2 2 2 2 2 4 2" xfId="1699"/>
    <cellStyle name="Normal 2 2 2 2 2 2 2 2 2 2 2 2 2 2 2 5" xfId="1700"/>
    <cellStyle name="Normal 2 2 2 2 2 2 2 2 2 2 2 2 2 2 2 6" xfId="1701"/>
    <cellStyle name="Normal 2 2 2 2 2 2 2 2 2 2 2 2 2 2 3" xfId="1702"/>
    <cellStyle name="Normal 2 2 2 2 2 2 2 2 2 2 2 2 2 2 3 2" xfId="1703"/>
    <cellStyle name="Normal 2 2 2 2 2 2 2 2 2 2 2 2 2 2 3 3" xfId="1704"/>
    <cellStyle name="Normal 2 2 2 2 2 2 2 2 2 2 2 2 2 2 4" xfId="1705"/>
    <cellStyle name="Normal 2 2 2 2 2 2 2 2 2 2 2 2 2 2 5" xfId="1706"/>
    <cellStyle name="Normal 2 2 2 2 2 2 2 2 2 2 2 2 2 2 5 2" xfId="1707"/>
    <cellStyle name="Normal 2 2 2 2 2 2 2 2 2 2 2 2 2 2 6" xfId="1708"/>
    <cellStyle name="Normal 2 2 2 2 2 2 2 2 2 2 2 2 2 2 6 2" xfId="1709"/>
    <cellStyle name="Normal 2 2 2 2 2 2 2 2 2 2 2 2 2 2 7" xfId="1710"/>
    <cellStyle name="Normal 2 2 2 2 2 2 2 2 2 2 2 2 2 3" xfId="1711"/>
    <cellStyle name="Normal 2 2 2 2 2 2 2 2 2 2 2 2 2 3 2" xfId="1712"/>
    <cellStyle name="Normal 2 2 2 2 2 2 2 2 2 2 2 2 2 3 2 2" xfId="1713"/>
    <cellStyle name="Normal 2 2 2 2 2 2 2 2 2 2 2 2 2 3 3" xfId="1714"/>
    <cellStyle name="Normal 2 2 2 2 2 2 2 2 2 2 2 2 2 3 3 2" xfId="1715"/>
    <cellStyle name="Normal 2 2 2 2 2 2 2 2 2 2 2 2 2 3 4" xfId="1716"/>
    <cellStyle name="Normal 2 2 2 2 2 2 2 2 2 2 2 2 2 4" xfId="1717"/>
    <cellStyle name="Normal 2 2 2 2 2 2 2 2 2 2 2 2 2 4 2" xfId="1718"/>
    <cellStyle name="Normal 2 2 2 2 2 2 2 2 2 2 2 2 2 4 2 2" xfId="1719"/>
    <cellStyle name="Normal 2 2 2 2 2 2 2 2 2 2 2 2 2 4 3" xfId="1720"/>
    <cellStyle name="Normal 2 2 2 2 2 2 2 2 2 2 2 2 2 4 3 2" xfId="1721"/>
    <cellStyle name="Normal 2 2 2 2 2 2 2 2 2 2 2 2 2 4 4" xfId="1722"/>
    <cellStyle name="Normal 2 2 2 2 2 2 2 2 2 2 2 2 2 5" xfId="1723"/>
    <cellStyle name="Normal 2 2 2 2 2 2 2 2 2 2 2 2 2 5 2" xfId="1724"/>
    <cellStyle name="Normal 2 2 2 2 2 2 2 2 2 2 2 2 2 6" xfId="1725"/>
    <cellStyle name="Normal 2 2 2 2 2 2 2 2 2 2 2 2 2 7" xfId="1726"/>
    <cellStyle name="Normal 2 2 2 2 2 2 2 2 2 2 2 2 3" xfId="1727"/>
    <cellStyle name="Normal 2 2 2 2 2 2 2 2 2 2 2 2 3 2" xfId="1728"/>
    <cellStyle name="Normal 2 2 2 2 2 2 2 2 2 2 2 2 3 2 2" xfId="1729"/>
    <cellStyle name="Normal 2 2 2 2 2 2 2 2 2 2 2 2 3 3" xfId="1730"/>
    <cellStyle name="Normal 2 2 2 2 2 2 2 2 2 2 2 2 3 3 2" xfId="1731"/>
    <cellStyle name="Normal 2 2 2 2 2 2 2 2 2 2 2 2 3 4" xfId="1732"/>
    <cellStyle name="Normal 2 2 2 2 2 2 2 2 2 2 2 2 4" xfId="1733"/>
    <cellStyle name="Normal 2 2 2 2 2 2 2 2 2 2 2 2 4 2" xfId="1734"/>
    <cellStyle name="Normal 2 2 2 2 2 2 2 2 2 2 2 2 4 3" xfId="1735"/>
    <cellStyle name="Normal 2 2 2 2 2 2 2 2 2 2 2 2 5" xfId="1736"/>
    <cellStyle name="Normal 2 2 2 2 2 2 2 2 2 2 2 2 5 2" xfId="1737"/>
    <cellStyle name="Normal 2 2 2 2 2 2 2 2 2 2 2 2 5 3" xfId="1738"/>
    <cellStyle name="Normal 2 2 2 2 2 2 2 2 2 2 2 2 6" xfId="1739"/>
    <cellStyle name="Normal 2 2 2 2 2 2 2 2 2 2 2 2 7" xfId="1740"/>
    <cellStyle name="Normal 2 2 2 2 2 2 2 2 2 2 2 2 7 2" xfId="1741"/>
    <cellStyle name="Normal 2 2 2 2 2 2 2 2 2 2 2 2 8" xfId="1742"/>
    <cellStyle name="Normal 2 2 2 2 2 2 2 2 2 2 2 2 8 2" xfId="1743"/>
    <cellStyle name="Normal 2 2 2 2 2 2 2 2 2 2 2 2 9" xfId="1744"/>
    <cellStyle name="Normal 2 2 2 2 2 2 2 2 2 2 2 3" xfId="1745"/>
    <cellStyle name="Normal 2 2 2 2 2 2 2 2 2 2 2 3 2" xfId="1746"/>
    <cellStyle name="Normal 2 2 2 2 2 2 2 2 2 2 2 3 2 2" xfId="1747"/>
    <cellStyle name="Normal 2 2 2 2 2 2 2 2 2 2 2 3 2 3" xfId="1748"/>
    <cellStyle name="Normal 2 2 2 2 2 2 2 2 2 2 2 3 3" xfId="1749"/>
    <cellStyle name="Normal 2 2 2 2 2 2 2 2 2 2 2 3 3 2" xfId="1750"/>
    <cellStyle name="Normal 2 2 2 2 2 2 2 2 2 2 2 3 4" xfId="1751"/>
    <cellStyle name="Normal 2 2 2 2 2 2 2 2 2 2 2 3 4 2" xfId="1752"/>
    <cellStyle name="Normal 2 2 2 2 2 2 2 2 2 2 2 3 5" xfId="1753"/>
    <cellStyle name="Normal 2 2 2 2 2 2 2 2 2 2 2 4" xfId="1754"/>
    <cellStyle name="Normal 2 2 2 2 2 2 2 2 2 2 2 4 2" xfId="1755"/>
    <cellStyle name="Normal 2 2 2 2 2 2 2 2 2 2 2 4 2 2" xfId="1756"/>
    <cellStyle name="Normal 2 2 2 2 2 2 2 2 2 2 2 4 3" xfId="1757"/>
    <cellStyle name="Normal 2 2 2 2 2 2 2 2 2 2 2 4 3 2" xfId="1758"/>
    <cellStyle name="Normal 2 2 2 2 2 2 2 2 2 2 2 4 4" xfId="1759"/>
    <cellStyle name="Normal 2 2 2 2 2 2 2 2 2 2 2 5" xfId="1760"/>
    <cellStyle name="Normal 2 2 2 2 2 2 2 2 2 2 2 5 2" xfId="1761"/>
    <cellStyle name="Normal 2 2 2 2 2 2 2 2 2 2 2 5 2 2" xfId="1762"/>
    <cellStyle name="Normal 2 2 2 2 2 2 2 2 2 2 2 5 3" xfId="1763"/>
    <cellStyle name="Normal 2 2 2 2 2 2 2 2 2 2 2 5 3 2" xfId="1764"/>
    <cellStyle name="Normal 2 2 2 2 2 2 2 2 2 2 2 5 4" xfId="1765"/>
    <cellStyle name="Normal 2 2 2 2 2 2 2 2 2 2 2 6" xfId="1766"/>
    <cellStyle name="Normal 2 2 2 2 2 2 2 2 2 2 2 6 2" xfId="1767"/>
    <cellStyle name="Normal 2 2 2 2 2 2 2 2 2 2 2 7" xfId="1768"/>
    <cellStyle name="Normal 2 2 2 2 2 2 2 2 2 2 2 8" xfId="1769"/>
    <cellStyle name="Normal 2 2 2 2 2 2 2 2 2 2 2 9" xfId="1770"/>
    <cellStyle name="Normal 2 2 2 2 2 2 2 2 2 2 3" xfId="1771"/>
    <cellStyle name="Normal 2 2 2 2 2 2 2 2 2 2 3 2" xfId="1772"/>
    <cellStyle name="Normal 2 2 2 2 2 2 2 2 2 2 3 2 2" xfId="1773"/>
    <cellStyle name="Normal 2 2 2 2 2 2 2 2 2 2 3 2 2 2" xfId="1774"/>
    <cellStyle name="Normal 2 2 2 2 2 2 2 2 2 2 3 2 3" xfId="1775"/>
    <cellStyle name="Normal 2 2 2 2 2 2 2 2 2 2 3 2 3 2" xfId="1776"/>
    <cellStyle name="Normal 2 2 2 2 2 2 2 2 2 2 3 2 4" xfId="1777"/>
    <cellStyle name="Normal 2 2 2 2 2 2 2 2 2 2 3 3" xfId="1778"/>
    <cellStyle name="Normal 2 2 2 2 2 2 2 2 2 2 3 4" xfId="1779"/>
    <cellStyle name="Normal 2 2 2 2 2 2 2 2 2 2 3 5" xfId="1780"/>
    <cellStyle name="Normal 2 2 2 2 2 2 2 2 2 2 4" xfId="1781"/>
    <cellStyle name="Normal 2 2 2 2 2 2 2 2 2 2 4 2" xfId="1782"/>
    <cellStyle name="Normal 2 2 2 2 2 2 2 2 2 2 4 3" xfId="1783"/>
    <cellStyle name="Normal 2 2 2 2 2 2 2 2 2 2 5" xfId="1784"/>
    <cellStyle name="Normal 2 2 2 2 2 2 2 2 2 2 5 2" xfId="1785"/>
    <cellStyle name="Normal 2 2 2 2 2 2 2 2 2 2 5 3" xfId="1786"/>
    <cellStyle name="Normal 2 2 2 2 2 2 2 2 2 2 6" xfId="1787"/>
    <cellStyle name="Normal 2 2 2 2 2 2 2 2 2 2 7" xfId="1788"/>
    <cellStyle name="Normal 2 2 2 2 2 2 2 2 2 2 7 2" xfId="1789"/>
    <cellStyle name="Normal 2 2 2 2 2 2 2 2 2 2 8" xfId="1790"/>
    <cellStyle name="Normal 2 2 2 2 2 2 2 2 2 2 8 2" xfId="1791"/>
    <cellStyle name="Normal 2 2 2 2 2 2 2 2 2 2 9" xfId="1792"/>
    <cellStyle name="Normal 2 2 2 2 2 2 2 2 2 3" xfId="1793"/>
    <cellStyle name="Normal 2 2 2 2 2 2 2 2 2 3 2" xfId="1794"/>
    <cellStyle name="Normal 2 2 2 2 2 2 2 2 2 3 2 2" xfId="1795"/>
    <cellStyle name="Normal 2 2 2 2 2 2 2 2 2 3 3" xfId="1796"/>
    <cellStyle name="Normal 2 2 2 2 2 2 2 2 2 3 3 2" xfId="1797"/>
    <cellStyle name="Normal 2 2 2 2 2 2 2 2 2 3 4" xfId="1798"/>
    <cellStyle name="Normal 2 2 2 2 2 2 2 2 2 4" xfId="1799"/>
    <cellStyle name="Normal 2 2 2 2 2 2 2 2 2 4 2" xfId="1800"/>
    <cellStyle name="Normal 2 2 2 2 2 2 2 2 2 4 2 2" xfId="1801"/>
    <cellStyle name="Normal 2 2 2 2 2 2 2 2 2 4 2 3" xfId="1802"/>
    <cellStyle name="Normal 2 2 2 2 2 2 2 2 2 4 3" xfId="1803"/>
    <cellStyle name="Normal 2 2 2 2 2 2 2 2 2 4 3 2" xfId="1804"/>
    <cellStyle name="Normal 2 2 2 2 2 2 2 2 2 4 4" xfId="1805"/>
    <cellStyle name="Normal 2 2 2 2 2 2 2 2 2 4 4 2" xfId="1806"/>
    <cellStyle name="Normal 2 2 2 2 2 2 2 2 2 4 5" xfId="1807"/>
    <cellStyle name="Normal 2 2 2 2 2 2 2 2 2 5" xfId="1808"/>
    <cellStyle name="Normal 2 2 2 2 2 2 2 2 2 5 2" xfId="1809"/>
    <cellStyle name="Normal 2 2 2 2 2 2 2 2 2 5 2 2" xfId="1810"/>
    <cellStyle name="Normal 2 2 2 2 2 2 2 2 2 5 3" xfId="1811"/>
    <cellStyle name="Normal 2 2 2 2 2 2 2 2 2 5 3 2" xfId="1812"/>
    <cellStyle name="Normal 2 2 2 2 2 2 2 2 2 5 4" xfId="1813"/>
    <cellStyle name="Normal 2 2 2 2 2 2 2 2 2 6" xfId="1814"/>
    <cellStyle name="Normal 2 2 2 2 2 2 2 2 2 6 2" xfId="1815"/>
    <cellStyle name="Normal 2 2 2 2 2 2 2 2 2 6 2 2" xfId="1816"/>
    <cellStyle name="Normal 2 2 2 2 2 2 2 2 2 6 3" xfId="1817"/>
    <cellStyle name="Normal 2 2 2 2 2 2 2 2 2 6 3 2" xfId="1818"/>
    <cellStyle name="Normal 2 2 2 2 2 2 2 2 2 6 4" xfId="1819"/>
    <cellStyle name="Normal 2 2 2 2 2 2 2 2 2 7" xfId="1820"/>
    <cellStyle name="Normal 2 2 2 2 2 2 2 2 2 7 2" xfId="1821"/>
    <cellStyle name="Normal 2 2 2 2 2 2 2 2 2 8" xfId="1822"/>
    <cellStyle name="Normal 2 2 2 2 2 2 2 2 2 9" xfId="1823"/>
    <cellStyle name="Normal 2 2 2 2 2 2 2 2 3" xfId="1824"/>
    <cellStyle name="Normal 2 2 2 2 2 2 2 2 3 2" xfId="1825"/>
    <cellStyle name="Normal 2 2 2 2 2 2 2 2 3 3" xfId="1826"/>
    <cellStyle name="Normal 2 2 2 2 2 2 2 2 3 4" xfId="1827"/>
    <cellStyle name="Normal 2 2 2 2 2 2 2 2 4" xfId="1828"/>
    <cellStyle name="Normal 2 2 2 2 2 2 2 2 4 2" xfId="1829"/>
    <cellStyle name="Normal 2 2 2 2 2 2 2 2 4 2 2" xfId="1830"/>
    <cellStyle name="Normal 2 2 2 2 2 2 2 2 4 2 2 2" xfId="1831"/>
    <cellStyle name="Normal 2 2 2 2 2 2 2 2 4 2 3" xfId="1832"/>
    <cellStyle name="Normal 2 2 2 2 2 2 2 2 4 2 3 2" xfId="1833"/>
    <cellStyle name="Normal 2 2 2 2 2 2 2 2 4 2 4" xfId="1834"/>
    <cellStyle name="Normal 2 2 2 2 2 2 2 2 4 3" xfId="1835"/>
    <cellStyle name="Normal 2 2 2 2 2 2 2 2 4 4" xfId="1836"/>
    <cellStyle name="Normal 2 2 2 2 2 2 2 2 5" xfId="1837"/>
    <cellStyle name="Normal 2 2 2 2 2 2 2 2 5 2" xfId="1838"/>
    <cellStyle name="Normal 2 2 2 2 2 2 2 2 5 3" xfId="1839"/>
    <cellStyle name="Normal 2 2 2 2 2 2 2 2 6" xfId="1840"/>
    <cellStyle name="Normal 2 2 2 2 2 2 2 2 6 2" xfId="1841"/>
    <cellStyle name="Normal 2 2 2 2 2 2 2 2 6 3" xfId="1842"/>
    <cellStyle name="Normal 2 2 2 2 2 2 2 2 7" xfId="1843"/>
    <cellStyle name="Normal 2 2 2 2 2 2 2 2 8" xfId="1844"/>
    <cellStyle name="Normal 2 2 2 2 2 2 2 2 8 2" xfId="1845"/>
    <cellStyle name="Normal 2 2 2 2 2 2 2 2 9" xfId="1846"/>
    <cellStyle name="Normal 2 2 2 2 2 2 2 2 9 2" xfId="1847"/>
    <cellStyle name="Normal 2 2 2 2 2 2 2 3" xfId="1848"/>
    <cellStyle name="Normal 2 2 2 2 2 2 2 3 2" xfId="1849"/>
    <cellStyle name="Normal 2 2 2 2 2 2 2 3 2 2" xfId="1850"/>
    <cellStyle name="Normal 2 2 2 2 2 2 2 3 3" xfId="1851"/>
    <cellStyle name="Normal 2 2 2 2 2 2 2 3 3 2" xfId="1852"/>
    <cellStyle name="Normal 2 2 2 2 2 2 2 3 4" xfId="1853"/>
    <cellStyle name="Normal 2 2 2 2 2 2 2 4" xfId="1854"/>
    <cellStyle name="Normal 2 2 2 2 2 2 2 4 2" xfId="1855"/>
    <cellStyle name="Normal 2 2 2 2 2 2 2 4 2 2" xfId="1856"/>
    <cellStyle name="Normal 2 2 2 2 2 2 2 4 3" xfId="1857"/>
    <cellStyle name="Normal 2 2 2 2 2 2 2 4 3 2" xfId="1858"/>
    <cellStyle name="Normal 2 2 2 2 2 2 2 4 4" xfId="1859"/>
    <cellStyle name="Normal 2 2 2 2 2 2 2 5" xfId="1860"/>
    <cellStyle name="Normal 2 2 2 2 2 2 2 5 2" xfId="1861"/>
    <cellStyle name="Normal 2 2 2 2 2 2 2 5 2 2" xfId="1862"/>
    <cellStyle name="Normal 2 2 2 2 2 2 2 5 2 3" xfId="1863"/>
    <cellStyle name="Normal 2 2 2 2 2 2 2 5 3" xfId="1864"/>
    <cellStyle name="Normal 2 2 2 2 2 2 2 5 3 2" xfId="1865"/>
    <cellStyle name="Normal 2 2 2 2 2 2 2 5 4" xfId="1866"/>
    <cellStyle name="Normal 2 2 2 2 2 2 2 5 4 2" xfId="1867"/>
    <cellStyle name="Normal 2 2 2 2 2 2 2 5 5" xfId="1868"/>
    <cellStyle name="Normal 2 2 2 2 2 2 2 6" xfId="1869"/>
    <cellStyle name="Normal 2 2 2 2 2 2 2 6 2" xfId="1870"/>
    <cellStyle name="Normal 2 2 2 2 2 2 2 6 2 2" xfId="1871"/>
    <cellStyle name="Normal 2 2 2 2 2 2 2 6 3" xfId="1872"/>
    <cellStyle name="Normal 2 2 2 2 2 2 2 6 3 2" xfId="1873"/>
    <cellStyle name="Normal 2 2 2 2 2 2 2 6 4" xfId="1874"/>
    <cellStyle name="Normal 2 2 2 2 2 2 2 7" xfId="1875"/>
    <cellStyle name="Normal 2 2 2 2 2 2 2 7 2" xfId="1876"/>
    <cellStyle name="Normal 2 2 2 2 2 2 2 7 2 2" xfId="1877"/>
    <cellStyle name="Normal 2 2 2 2 2 2 2 7 3" xfId="1878"/>
    <cellStyle name="Normal 2 2 2 2 2 2 2 7 3 2" xfId="1879"/>
    <cellStyle name="Normal 2 2 2 2 2 2 2 7 4" xfId="1880"/>
    <cellStyle name="Normal 2 2 2 2 2 2 2 8" xfId="1881"/>
    <cellStyle name="Normal 2 2 2 2 2 2 2 8 2" xfId="1882"/>
    <cellStyle name="Normal 2 2 2 2 2 2 2 9" xfId="1883"/>
    <cellStyle name="Normal 2 2 2 2 2 2 3" xfId="1884"/>
    <cellStyle name="Normal 2 2 2 2 2 2 3 2" xfId="1885"/>
    <cellStyle name="Normal 2 2 2 2 2 2 3 3" xfId="1886"/>
    <cellStyle name="Normal 2 2 2 2 2 2 4" xfId="1887"/>
    <cellStyle name="Normal 2 2 2 2 2 2 4 2" xfId="1888"/>
    <cellStyle name="Normal 2 2 2 2 2 2 4 3" xfId="1889"/>
    <cellStyle name="Normal 2 2 2 2 2 2 4 4" xfId="1890"/>
    <cellStyle name="Normal 2 2 2 2 2 2 5" xfId="1891"/>
    <cellStyle name="Normal 2 2 2 2 2 2 5 2" xfId="1892"/>
    <cellStyle name="Normal 2 2 2 2 2 2 5 2 2" xfId="1893"/>
    <cellStyle name="Normal 2 2 2 2 2 2 5 2 2 2" xfId="1894"/>
    <cellStyle name="Normal 2 2 2 2 2 2 5 2 3" xfId="1895"/>
    <cellStyle name="Normal 2 2 2 2 2 2 5 2 3 2" xfId="1896"/>
    <cellStyle name="Normal 2 2 2 2 2 2 5 2 4" xfId="1897"/>
    <cellStyle name="Normal 2 2 2 2 2 2 5 3" xfId="1898"/>
    <cellStyle name="Normal 2 2 2 2 2 2 5 4" xfId="1899"/>
    <cellStyle name="Normal 2 2 2 2 2 2 6" xfId="1900"/>
    <cellStyle name="Normal 2 2 2 2 2 2 6 2" xfId="1901"/>
    <cellStyle name="Normal 2 2 2 2 2 2 6 3" xfId="1902"/>
    <cellStyle name="Normal 2 2 2 2 2 2 7" xfId="1903"/>
    <cellStyle name="Normal 2 2 2 2 2 2 7 2" xfId="1904"/>
    <cellStyle name="Normal 2 2 2 2 2 2 7 3" xfId="1905"/>
    <cellStyle name="Normal 2 2 2 2 2 2 8" xfId="1906"/>
    <cellStyle name="Normal 2 2 2 2 2 2 9" xfId="1907"/>
    <cellStyle name="Normal 2 2 2 2 2 2 9 2" xfId="1908"/>
    <cellStyle name="Normal 2 2 2 2 2 3" xfId="1909"/>
    <cellStyle name="Normal 2 2 2 2 2 3 2" xfId="1910"/>
    <cellStyle name="Normal 2 2 2 2 2 3 2 2" xfId="1911"/>
    <cellStyle name="Normal 2 2 2 2 2 3 3" xfId="1912"/>
    <cellStyle name="Normal 2 2 2 2 2 3 3 2" xfId="1913"/>
    <cellStyle name="Normal 2 2 2 2 2 3 4" xfId="1914"/>
    <cellStyle name="Normal 2 2 2 2 2 4" xfId="1915"/>
    <cellStyle name="Normal 2 2 2 2 2 4 2" xfId="1916"/>
    <cellStyle name="Normal 2 2 2 2 2 4 2 2" xfId="1917"/>
    <cellStyle name="Normal 2 2 2 2 2 4 3" xfId="1918"/>
    <cellStyle name="Normal 2 2 2 2 2 4 3 2" xfId="1919"/>
    <cellStyle name="Normal 2 2 2 2 2 4 4" xfId="1920"/>
    <cellStyle name="Normal 2 2 2 2 2 5" xfId="1921"/>
    <cellStyle name="Normal 2 2 2 2 2 5 2" xfId="1922"/>
    <cellStyle name="Normal 2 2 2 2 2 5 2 2" xfId="1923"/>
    <cellStyle name="Normal 2 2 2 2 2 5 3" xfId="1924"/>
    <cellStyle name="Normal 2 2 2 2 2 5 3 2" xfId="1925"/>
    <cellStyle name="Normal 2 2 2 2 2 5 4" xfId="1926"/>
    <cellStyle name="Normal 2 2 2 2 2 6" xfId="1927"/>
    <cellStyle name="Normal 2 2 2 2 2 6 2" xfId="1928"/>
    <cellStyle name="Normal 2 2 2 2 2 6 2 2" xfId="1929"/>
    <cellStyle name="Normal 2 2 2 2 2 6 2 3" xfId="1930"/>
    <cellStyle name="Normal 2 2 2 2 2 6 3" xfId="1931"/>
    <cellStyle name="Normal 2 2 2 2 2 6 3 2" xfId="1932"/>
    <cellStyle name="Normal 2 2 2 2 2 6 4" xfId="1933"/>
    <cellStyle name="Normal 2 2 2 2 2 6 4 2" xfId="1934"/>
    <cellStyle name="Normal 2 2 2 2 2 6 5" xfId="1935"/>
    <cellStyle name="Normal 2 2 2 2 2 7" xfId="1936"/>
    <cellStyle name="Normal 2 2 2 2 2 7 2" xfId="1937"/>
    <cellStyle name="Normal 2 2 2 2 2 7 2 2" xfId="1938"/>
    <cellStyle name="Normal 2 2 2 2 2 7 3" xfId="1939"/>
    <cellStyle name="Normal 2 2 2 2 2 7 3 2" xfId="1940"/>
    <cellStyle name="Normal 2 2 2 2 2 7 4" xfId="1941"/>
    <cellStyle name="Normal 2 2 2 2 2 8" xfId="1942"/>
    <cellStyle name="Normal 2 2 2 2 2 8 2" xfId="1943"/>
    <cellStyle name="Normal 2 2 2 2 2 8 2 2" xfId="1944"/>
    <cellStyle name="Normal 2 2 2 2 2 8 3" xfId="1945"/>
    <cellStyle name="Normal 2 2 2 2 2 8 3 2" xfId="1946"/>
    <cellStyle name="Normal 2 2 2 2 2 8 4" xfId="1947"/>
    <cellStyle name="Normal 2 2 2 2 2 9" xfId="1948"/>
    <cellStyle name="Normal 2 2 2 2 2 9 2" xfId="1949"/>
    <cellStyle name="Normal 2 2 2 2 3" xfId="1950"/>
    <cellStyle name="Normal 2 2 2 2 3 2" xfId="1951"/>
    <cellStyle name="Normal 2 2 2 2 3 2 2" xfId="1952"/>
    <cellStyle name="Normal 2 2 2 2 3 3" xfId="1953"/>
    <cellStyle name="Normal 2 2 2 2 3 3 2" xfId="1954"/>
    <cellStyle name="Normal 2 2 2 2 3 4" xfId="1955"/>
    <cellStyle name="Normal 2 2 2 2 4" xfId="1956"/>
    <cellStyle name="Normal 2 2 2 2 4 2" xfId="1957"/>
    <cellStyle name="Normal 2 2 2 2 4 2 2" xfId="1958"/>
    <cellStyle name="Normal 2 2 2 2 4 3" xfId="1959"/>
    <cellStyle name="Normal 2 2 2 2 4 3 2" xfId="1960"/>
    <cellStyle name="Normal 2 2 2 2 4 4" xfId="1961"/>
    <cellStyle name="Normal 2 2 2 2 5" xfId="1962"/>
    <cellStyle name="Normal 2 2 2 2 5 2" xfId="1963"/>
    <cellStyle name="Normal 2 2 2 2 5 2 2" xfId="1964"/>
    <cellStyle name="Normal 2 2 2 2 5 3" xfId="1965"/>
    <cellStyle name="Normal 2 2 2 2 5 3 2" xfId="1966"/>
    <cellStyle name="Normal 2 2 2 2 5 4" xfId="1967"/>
    <cellStyle name="Normal 2 2 2 2 6" xfId="1968"/>
    <cellStyle name="Normal 2 2 2 2 6 2" xfId="1969"/>
    <cellStyle name="Normal 2 2 2 2 6 2 2" xfId="1970"/>
    <cellStyle name="Normal 2 2 2 2 6 3" xfId="1971"/>
    <cellStyle name="Normal 2 2 2 2 6 3 2" xfId="1972"/>
    <cellStyle name="Normal 2 2 2 2 6 4" xfId="1973"/>
    <cellStyle name="Normal 2 2 2 2 7" xfId="1974"/>
    <cellStyle name="Normal 2 2 2 2 7 2" xfId="1975"/>
    <cellStyle name="Normal 2 2 2 2 7 2 2" xfId="1976"/>
    <cellStyle name="Normal 2 2 2 2 7 3" xfId="1977"/>
    <cellStyle name="Normal 2 2 2 2 7 3 2" xfId="1978"/>
    <cellStyle name="Normal 2 2 2 2 7 4" xfId="1979"/>
    <cellStyle name="Normal 2 2 2 2 8" xfId="1980"/>
    <cellStyle name="Normal 2 2 2 2 8 2" xfId="1981"/>
    <cellStyle name="Normal 2 2 2 2 8 2 2" xfId="1982"/>
    <cellStyle name="Normal 2 2 2 2 8 3" xfId="1983"/>
    <cellStyle name="Normal 2 2 2 2 8 3 2" xfId="1984"/>
    <cellStyle name="Normal 2 2 2 2 8 4" xfId="1985"/>
    <cellStyle name="Normal 2 2 2 2 9" xfId="1986"/>
    <cellStyle name="Normal 2 2 2 2 9 2" xfId="1987"/>
    <cellStyle name="Normal 2 2 2 2 9 2 2" xfId="1988"/>
    <cellStyle name="Normal 2 2 2 2 9 3" xfId="1989"/>
    <cellStyle name="Normal 2 2 2 2 9 3 2" xfId="1990"/>
    <cellStyle name="Normal 2 2 2 2 9 4" xfId="1991"/>
    <cellStyle name="Normal 2 2 2 3" xfId="1992"/>
    <cellStyle name="Normal 2 2 2 3 2" xfId="1993"/>
    <cellStyle name="Normal 2 2 2 3 2 2" xfId="1994"/>
    <cellStyle name="Normal 2 2 2 3 2 3" xfId="1995"/>
    <cellStyle name="Normal 2 2 2 3 3" xfId="1996"/>
    <cellStyle name="Normal 2 2 2 3 3 2" xfId="1997"/>
    <cellStyle name="Normal 2 2 2 3 4" xfId="1998"/>
    <cellStyle name="Normal 2 2 2 3 4 2" xfId="1999"/>
    <cellStyle name="Normal 2 2 2 3 5" xfId="2000"/>
    <cellStyle name="Normal 2 2 2 4" xfId="2001"/>
    <cellStyle name="Normal 2 2 2 4 2" xfId="2002"/>
    <cellStyle name="Normal 2 2 2 4 3" xfId="2003"/>
    <cellStyle name="Normal 2 2 2 5" xfId="2004"/>
    <cellStyle name="Normal 2 2 2 5 2" xfId="2005"/>
    <cellStyle name="Normal 2 2 2 5 3" xfId="2006"/>
    <cellStyle name="Normal 2 2 2 6" xfId="2007"/>
    <cellStyle name="Normal 2 2 2 6 2" xfId="2008"/>
    <cellStyle name="Normal 2 2 2 6 3" xfId="2009"/>
    <cellStyle name="Normal 2 2 2 7" xfId="2010"/>
    <cellStyle name="Normal 2 2 2 7 2" xfId="2011"/>
    <cellStyle name="Normal 2 2 2 7 3" xfId="2012"/>
    <cellStyle name="Normal 2 2 2 8" xfId="2013"/>
    <cellStyle name="Normal 2 2 2 8 2" xfId="2014"/>
    <cellStyle name="Normal 2 2 2 8 3" xfId="2015"/>
    <cellStyle name="Normal 2 2 2 9" xfId="2016"/>
    <cellStyle name="Normal 2 2 2 9 2" xfId="2017"/>
    <cellStyle name="Normal 2 2 2 9 3" xfId="2018"/>
    <cellStyle name="Normal 2 2 20" xfId="2019"/>
    <cellStyle name="Normal 2 2 3" xfId="2020"/>
    <cellStyle name="Normal 2 2 3 2" xfId="2021"/>
    <cellStyle name="Normal 2 2 3 2 2" xfId="2022"/>
    <cellStyle name="Normal 2 2 3 3" xfId="2023"/>
    <cellStyle name="Normal 2 2 3 3 2" xfId="2024"/>
    <cellStyle name="Normal 2 2 3 4" xfId="2025"/>
    <cellStyle name="Normal 2 2 4" xfId="2026"/>
    <cellStyle name="Normal 2 2 4 2" xfId="2027"/>
    <cellStyle name="Normal 2 2 4 2 2" xfId="2028"/>
    <cellStyle name="Normal 2 2 4 2 2 2" xfId="2029"/>
    <cellStyle name="Normal 2 2 4 2 3" xfId="2030"/>
    <cellStyle name="Normal 2 2 4 2 3 2" xfId="2031"/>
    <cellStyle name="Normal 2 2 4 2 4" xfId="2032"/>
    <cellStyle name="Normal 2 2 4 3" xfId="2033"/>
    <cellStyle name="Normal 2 2 4 3 2" xfId="2034"/>
    <cellStyle name="Normal 2 2 4 4" xfId="2035"/>
    <cellStyle name="Normal 2 2 5" xfId="2036"/>
    <cellStyle name="Normal 2 2 5 2" xfId="2037"/>
    <cellStyle name="Normal 2 2 5 2 2" xfId="2038"/>
    <cellStyle name="Normal 2 2 5 3" xfId="2039"/>
    <cellStyle name="Normal 2 2 5 3 2" xfId="2040"/>
    <cellStyle name="Normal 2 2 5 4" xfId="2041"/>
    <cellStyle name="Normal 2 2 6" xfId="2042"/>
    <cellStyle name="Normal 2 2 6 2" xfId="2043"/>
    <cellStyle name="Normal 2 2 6 2 2" xfId="2044"/>
    <cellStyle name="Normal 2 2 6 3" xfId="2045"/>
    <cellStyle name="Normal 2 2 6 3 2" xfId="2046"/>
    <cellStyle name="Normal 2 2 6 4" xfId="2047"/>
    <cellStyle name="Normal 2 2 7" xfId="2048"/>
    <cellStyle name="Normal 2 2 7 2" xfId="2049"/>
    <cellStyle name="Normal 2 2 7 2 2" xfId="2050"/>
    <cellStyle name="Normal 2 2 7 3" xfId="2051"/>
    <cellStyle name="Normal 2 2 7 3 2" xfId="2052"/>
    <cellStyle name="Normal 2 2 7 4" xfId="2053"/>
    <cellStyle name="Normal 2 2 8" xfId="2054"/>
    <cellStyle name="Normal 2 2 8 2" xfId="2055"/>
    <cellStyle name="Normal 2 2 8 2 2" xfId="2056"/>
    <cellStyle name="Normal 2 2 8 3" xfId="2057"/>
    <cellStyle name="Normal 2 2 8 3 2" xfId="2058"/>
    <cellStyle name="Normal 2 2 8 4" xfId="2059"/>
    <cellStyle name="Normal 2 2 9" xfId="2060"/>
    <cellStyle name="Normal 2 2 9 2" xfId="2061"/>
    <cellStyle name="Normal 2 2 9 2 2" xfId="2062"/>
    <cellStyle name="Normal 2 2 9 3" xfId="2063"/>
    <cellStyle name="Normal 2 2 9 3 2" xfId="2064"/>
    <cellStyle name="Normal 2 2 9 4" xfId="2065"/>
    <cellStyle name="Normal 2 20" xfId="2066"/>
    <cellStyle name="Normal 2 3" xfId="2067"/>
    <cellStyle name="Normal 2 3 2" xfId="2068"/>
    <cellStyle name="Normal 2 3 2 2" xfId="2069"/>
    <cellStyle name="Normal 2 3 2 2 2" xfId="2070"/>
    <cellStyle name="Normal 2 3 3" xfId="2071"/>
    <cellStyle name="Normal 2 3 4" xfId="2072"/>
    <cellStyle name="Normal 2 4" xfId="2073"/>
    <cellStyle name="Normal 2 4 10" xfId="2074"/>
    <cellStyle name="Normal 2 4 10 2" xfId="2075"/>
    <cellStyle name="Normal 2 4 10 3" xfId="2076"/>
    <cellStyle name="Normal 2 4 11" xfId="2077"/>
    <cellStyle name="Normal 2 4 11 2" xfId="2078"/>
    <cellStyle name="Normal 2 4 11 3" xfId="2079"/>
    <cellStyle name="Normal 2 4 12" xfId="2080"/>
    <cellStyle name="Normal 2 4 12 2" xfId="2081"/>
    <cellStyle name="Normal 2 4 12 3" xfId="2082"/>
    <cellStyle name="Normal 2 4 13" xfId="2083"/>
    <cellStyle name="Normal 2 4 14" xfId="2084"/>
    <cellStyle name="Normal 2 4 15" xfId="2085"/>
    <cellStyle name="Normal 2 4 2" xfId="2086"/>
    <cellStyle name="Normal 2 4 2 2" xfId="2087"/>
    <cellStyle name="Normal 2 4 2 3" xfId="2088"/>
    <cellStyle name="Normal 2 4 3" xfId="2089"/>
    <cellStyle name="Normal 2 4 3 2" xfId="2090"/>
    <cellStyle name="Normal 2 4 3 3" xfId="2091"/>
    <cellStyle name="Normal 2 4 4" xfId="2092"/>
    <cellStyle name="Normal 2 4 4 2" xfId="2093"/>
    <cellStyle name="Normal 2 4 4 3" xfId="2094"/>
    <cellStyle name="Normal 2 4 5" xfId="2095"/>
    <cellStyle name="Normal 2 4 5 2" xfId="2096"/>
    <cellStyle name="Normal 2 4 5 3" xfId="2097"/>
    <cellStyle name="Normal 2 4 6" xfId="2098"/>
    <cellStyle name="Normal 2 4 6 2" xfId="2099"/>
    <cellStyle name="Normal 2 4 6 3" xfId="2100"/>
    <cellStyle name="Normal 2 4 7" xfId="2101"/>
    <cellStyle name="Normal 2 4 7 2" xfId="2102"/>
    <cellStyle name="Normal 2 4 7 3" xfId="2103"/>
    <cellStyle name="Normal 2 4 8" xfId="2104"/>
    <cellStyle name="Normal 2 4 8 2" xfId="2105"/>
    <cellStyle name="Normal 2 4 8 3" xfId="2106"/>
    <cellStyle name="Normal 2 4 9" xfId="2107"/>
    <cellStyle name="Normal 2 4 9 2" xfId="2108"/>
    <cellStyle name="Normal 2 4 9 3" xfId="2109"/>
    <cellStyle name="Normal 2 5" xfId="2110"/>
    <cellStyle name="Normal 2 5 2" xfId="2111"/>
    <cellStyle name="Normal 2 5 2 2" xfId="2112"/>
    <cellStyle name="Normal 2 5 2 3" xfId="2113"/>
    <cellStyle name="Normal 2 5 3" xfId="2114"/>
    <cellStyle name="Normal 2 5 4" xfId="2115"/>
    <cellStyle name="Normal 2 6" xfId="2116"/>
    <cellStyle name="Normal 2 6 2" xfId="2117"/>
    <cellStyle name="Normal 2 6 3" xfId="2118"/>
    <cellStyle name="Normal 2 7" xfId="2119"/>
    <cellStyle name="Normal 2 7 2" xfId="2120"/>
    <cellStyle name="Normal 2 7 3" xfId="2121"/>
    <cellStyle name="Normal 2 8" xfId="2122"/>
    <cellStyle name="Normal 2 8 2" xfId="2123"/>
    <cellStyle name="Normal 2 8 3" xfId="2124"/>
    <cellStyle name="Normal 2 9" xfId="2125"/>
    <cellStyle name="Normal 2 9 2" xfId="2126"/>
    <cellStyle name="Normal 2 9 3" xfId="2127"/>
    <cellStyle name="Normal 20" xfId="2128"/>
    <cellStyle name="Normal 20 10" xfId="2129"/>
    <cellStyle name="Normal 20 10 2" xfId="2130"/>
    <cellStyle name="Normal 20 10 3" xfId="2131"/>
    <cellStyle name="Normal 20 11" xfId="2132"/>
    <cellStyle name="Normal 20 11 2" xfId="2133"/>
    <cellStyle name="Normal 20 11 3" xfId="2134"/>
    <cellStyle name="Normal 20 12" xfId="2135"/>
    <cellStyle name="Normal 20 12 2" xfId="2136"/>
    <cellStyle name="Normal 20 12 3" xfId="2137"/>
    <cellStyle name="Normal 20 13" xfId="2138"/>
    <cellStyle name="Normal 20 14" xfId="2139"/>
    <cellStyle name="Normal 20 15" xfId="2140"/>
    <cellStyle name="Normal 20 2" xfId="2141"/>
    <cellStyle name="Normal 20 2 2" xfId="2142"/>
    <cellStyle name="Normal 20 2 3" xfId="2143"/>
    <cellStyle name="Normal 20 3" xfId="2144"/>
    <cellStyle name="Normal 20 3 2" xfId="2145"/>
    <cellStyle name="Normal 20 3 3" xfId="2146"/>
    <cellStyle name="Normal 20 4" xfId="2147"/>
    <cellStyle name="Normal 20 4 2" xfId="2148"/>
    <cellStyle name="Normal 20 4 3" xfId="2149"/>
    <cellStyle name="Normal 20 5" xfId="2150"/>
    <cellStyle name="Normal 20 5 2" xfId="2151"/>
    <cellStyle name="Normal 20 5 3" xfId="2152"/>
    <cellStyle name="Normal 20 6" xfId="2153"/>
    <cellStyle name="Normal 20 6 2" xfId="2154"/>
    <cellStyle name="Normal 20 6 3" xfId="2155"/>
    <cellStyle name="Normal 20 7" xfId="2156"/>
    <cellStyle name="Normal 20 7 2" xfId="2157"/>
    <cellStyle name="Normal 20 7 3" xfId="2158"/>
    <cellStyle name="Normal 20 8" xfId="2159"/>
    <cellStyle name="Normal 20 8 2" xfId="2160"/>
    <cellStyle name="Normal 20 8 3" xfId="2161"/>
    <cellStyle name="Normal 20 9" xfId="2162"/>
    <cellStyle name="Normal 20 9 2" xfId="2163"/>
    <cellStyle name="Normal 20 9 3" xfId="2164"/>
    <cellStyle name="Normal 21" xfId="2165"/>
    <cellStyle name="Normal 21 10" xfId="2166"/>
    <cellStyle name="Normal 21 10 2" xfId="2167"/>
    <cellStyle name="Normal 21 10 3" xfId="2168"/>
    <cellStyle name="Normal 21 11" xfId="2169"/>
    <cellStyle name="Normal 21 11 2" xfId="2170"/>
    <cellStyle name="Normal 21 11 3" xfId="2171"/>
    <cellStyle name="Normal 21 12" xfId="2172"/>
    <cellStyle name="Normal 21 12 2" xfId="2173"/>
    <cellStyle name="Normal 21 12 3" xfId="2174"/>
    <cellStyle name="Normal 21 13" xfId="2175"/>
    <cellStyle name="Normal 21 14" xfId="2176"/>
    <cellStyle name="Normal 21 15" xfId="2177"/>
    <cellStyle name="Normal 21 2" xfId="2178"/>
    <cellStyle name="Normal 21 2 2" xfId="2179"/>
    <cellStyle name="Normal 21 2 3" xfId="2180"/>
    <cellStyle name="Normal 21 3" xfId="2181"/>
    <cellStyle name="Normal 21 3 2" xfId="2182"/>
    <cellStyle name="Normal 21 3 3" xfId="2183"/>
    <cellStyle name="Normal 21 4" xfId="2184"/>
    <cellStyle name="Normal 21 4 2" xfId="2185"/>
    <cellStyle name="Normal 21 4 3" xfId="2186"/>
    <cellStyle name="Normal 21 5" xfId="2187"/>
    <cellStyle name="Normal 21 5 2" xfId="2188"/>
    <cellStyle name="Normal 21 5 3" xfId="2189"/>
    <cellStyle name="Normal 21 6" xfId="2190"/>
    <cellStyle name="Normal 21 6 2" xfId="2191"/>
    <cellStyle name="Normal 21 6 3" xfId="2192"/>
    <cellStyle name="Normal 21 7" xfId="2193"/>
    <cellStyle name="Normal 21 7 2" xfId="2194"/>
    <cellStyle name="Normal 21 7 3" xfId="2195"/>
    <cellStyle name="Normal 21 8" xfId="2196"/>
    <cellStyle name="Normal 21 8 2" xfId="2197"/>
    <cellStyle name="Normal 21 8 3" xfId="2198"/>
    <cellStyle name="Normal 21 9" xfId="2199"/>
    <cellStyle name="Normal 21 9 2" xfId="2200"/>
    <cellStyle name="Normal 21 9 3" xfId="2201"/>
    <cellStyle name="Normal 22" xfId="2202"/>
    <cellStyle name="Normal 22 10" xfId="2203"/>
    <cellStyle name="Normal 22 10 2" xfId="2204"/>
    <cellStyle name="Normal 22 10 3" xfId="2205"/>
    <cellStyle name="Normal 22 11" xfId="2206"/>
    <cellStyle name="Normal 22 11 2" xfId="2207"/>
    <cellStyle name="Normal 22 11 3" xfId="2208"/>
    <cellStyle name="Normal 22 12" xfId="2209"/>
    <cellStyle name="Normal 22 12 2" xfId="2210"/>
    <cellStyle name="Normal 22 12 3" xfId="2211"/>
    <cellStyle name="Normal 22 13" xfId="2212"/>
    <cellStyle name="Normal 22 14" xfId="2213"/>
    <cellStyle name="Normal 22 15" xfId="2214"/>
    <cellStyle name="Normal 22 2" xfId="2215"/>
    <cellStyle name="Normal 22 2 2" xfId="2216"/>
    <cellStyle name="Normal 22 2 3" xfId="2217"/>
    <cellStyle name="Normal 22 3" xfId="2218"/>
    <cellStyle name="Normal 22 3 2" xfId="2219"/>
    <cellStyle name="Normal 22 3 3" xfId="2220"/>
    <cellStyle name="Normal 22 4" xfId="2221"/>
    <cellStyle name="Normal 22 4 2" xfId="2222"/>
    <cellStyle name="Normal 22 4 3" xfId="2223"/>
    <cellStyle name="Normal 22 5" xfId="2224"/>
    <cellStyle name="Normal 22 5 2" xfId="2225"/>
    <cellStyle name="Normal 22 5 3" xfId="2226"/>
    <cellStyle name="Normal 22 6" xfId="2227"/>
    <cellStyle name="Normal 22 6 2" xfId="2228"/>
    <cellStyle name="Normal 22 6 3" xfId="2229"/>
    <cellStyle name="Normal 22 7" xfId="2230"/>
    <cellStyle name="Normal 22 7 2" xfId="2231"/>
    <cellStyle name="Normal 22 7 3" xfId="2232"/>
    <cellStyle name="Normal 22 8" xfId="2233"/>
    <cellStyle name="Normal 22 8 2" xfId="2234"/>
    <cellStyle name="Normal 22 8 3" xfId="2235"/>
    <cellStyle name="Normal 22 9" xfId="2236"/>
    <cellStyle name="Normal 22 9 2" xfId="2237"/>
    <cellStyle name="Normal 22 9 3" xfId="2238"/>
    <cellStyle name="Normal 23" xfId="2239"/>
    <cellStyle name="Normal 23 10" xfId="2240"/>
    <cellStyle name="Normal 23 10 2" xfId="2241"/>
    <cellStyle name="Normal 23 10 3" xfId="2242"/>
    <cellStyle name="Normal 23 11" xfId="2243"/>
    <cellStyle name="Normal 23 11 2" xfId="2244"/>
    <cellStyle name="Normal 23 11 3" xfId="2245"/>
    <cellStyle name="Normal 23 12" xfId="2246"/>
    <cellStyle name="Normal 23 12 2" xfId="2247"/>
    <cellStyle name="Normal 23 12 3" xfId="2248"/>
    <cellStyle name="Normal 23 13" xfId="2249"/>
    <cellStyle name="Normal 23 14" xfId="2250"/>
    <cellStyle name="Normal 23 15" xfId="2251"/>
    <cellStyle name="Normal 23 2" xfId="2252"/>
    <cellStyle name="Normal 23 2 2" xfId="2253"/>
    <cellStyle name="Normal 23 2 3" xfId="2254"/>
    <cellStyle name="Normal 23 3" xfId="2255"/>
    <cellStyle name="Normal 23 3 2" xfId="2256"/>
    <cellStyle name="Normal 23 3 3" xfId="2257"/>
    <cellStyle name="Normal 23 4" xfId="2258"/>
    <cellStyle name="Normal 23 4 2" xfId="2259"/>
    <cellStyle name="Normal 23 4 3" xfId="2260"/>
    <cellStyle name="Normal 23 5" xfId="2261"/>
    <cellStyle name="Normal 23 5 2" xfId="2262"/>
    <cellStyle name="Normal 23 5 3" xfId="2263"/>
    <cellStyle name="Normal 23 6" xfId="2264"/>
    <cellStyle name="Normal 23 6 2" xfId="2265"/>
    <cellStyle name="Normal 23 6 3" xfId="2266"/>
    <cellStyle name="Normal 23 7" xfId="2267"/>
    <cellStyle name="Normal 23 7 2" xfId="2268"/>
    <cellStyle name="Normal 23 7 3" xfId="2269"/>
    <cellStyle name="Normal 23 8" xfId="2270"/>
    <cellStyle name="Normal 23 8 2" xfId="2271"/>
    <cellStyle name="Normal 23 8 3" xfId="2272"/>
    <cellStyle name="Normal 23 9" xfId="2273"/>
    <cellStyle name="Normal 23 9 2" xfId="2274"/>
    <cellStyle name="Normal 23 9 3" xfId="2275"/>
    <cellStyle name="Normal 24" xfId="2276"/>
    <cellStyle name="Normal 24 10" xfId="2277"/>
    <cellStyle name="Normal 24 10 2" xfId="2278"/>
    <cellStyle name="Normal 24 10 3" xfId="2279"/>
    <cellStyle name="Normal 24 11" xfId="2280"/>
    <cellStyle name="Normal 24 11 2" xfId="2281"/>
    <cellStyle name="Normal 24 11 3" xfId="2282"/>
    <cellStyle name="Normal 24 12" xfId="2283"/>
    <cellStyle name="Normal 24 13" xfId="2284"/>
    <cellStyle name="Normal 24 14" xfId="2285"/>
    <cellStyle name="Normal 24 2" xfId="2286"/>
    <cellStyle name="Normal 24 2 2" xfId="2287"/>
    <cellStyle name="Normal 24 2 3" xfId="2288"/>
    <cellStyle name="Normal 24 3" xfId="2289"/>
    <cellStyle name="Normal 24 3 2" xfId="2290"/>
    <cellStyle name="Normal 24 3 3" xfId="2291"/>
    <cellStyle name="Normal 24 4" xfId="2292"/>
    <cellStyle name="Normal 24 4 2" xfId="2293"/>
    <cellStyle name="Normal 24 4 3" xfId="2294"/>
    <cellStyle name="Normal 24 5" xfId="2295"/>
    <cellStyle name="Normal 24 5 2" xfId="2296"/>
    <cellStyle name="Normal 24 5 3" xfId="2297"/>
    <cellStyle name="Normal 24 6" xfId="2298"/>
    <cellStyle name="Normal 24 6 2" xfId="2299"/>
    <cellStyle name="Normal 24 6 3" xfId="2300"/>
    <cellStyle name="Normal 24 7" xfId="2301"/>
    <cellStyle name="Normal 24 7 2" xfId="2302"/>
    <cellStyle name="Normal 24 7 3" xfId="2303"/>
    <cellStyle name="Normal 24 8" xfId="2304"/>
    <cellStyle name="Normal 24 8 2" xfId="2305"/>
    <cellStyle name="Normal 24 8 3" xfId="2306"/>
    <cellStyle name="Normal 24 9" xfId="2307"/>
    <cellStyle name="Normal 24 9 2" xfId="2308"/>
    <cellStyle name="Normal 24 9 3" xfId="2309"/>
    <cellStyle name="Normal 25" xfId="2310"/>
    <cellStyle name="Normal 25 2" xfId="2311"/>
    <cellStyle name="Normal 25 2 2" xfId="2312"/>
    <cellStyle name="Normal 25 2 3" xfId="2313"/>
    <cellStyle name="Normal 25 2 4" xfId="2314"/>
    <cellStyle name="Normal 25 3" xfId="2315"/>
    <cellStyle name="Normal 25 3 2" xfId="2316"/>
    <cellStyle name="Normal 25 3 3" xfId="2317"/>
    <cellStyle name="Normal 25 4" xfId="2318"/>
    <cellStyle name="Normal 25 4 2" xfId="2319"/>
    <cellStyle name="Normal 25 4 3" xfId="2320"/>
    <cellStyle name="Normal 25 5" xfId="2321"/>
    <cellStyle name="Normal 25 5 2" xfId="2322"/>
    <cellStyle name="Normal 25 5 3" xfId="2323"/>
    <cellStyle name="Normal 25 6" xfId="2324"/>
    <cellStyle name="Normal 25 6 2" xfId="2325"/>
    <cellStyle name="Normal 25 6 3" xfId="2326"/>
    <cellStyle name="Normal 25 7" xfId="2327"/>
    <cellStyle name="Normal 25 8" xfId="2328"/>
    <cellStyle name="Normal 25 9" xfId="2329"/>
    <cellStyle name="Normal 26" xfId="2330"/>
    <cellStyle name="Normal 26 10" xfId="2331"/>
    <cellStyle name="Normal 26 11" xfId="2332"/>
    <cellStyle name="Normal 26 12" xfId="2333"/>
    <cellStyle name="Normal 26 2" xfId="2334"/>
    <cellStyle name="Normal 26 2 2" xfId="2335"/>
    <cellStyle name="Normal 26 2 2 2" xfId="2336"/>
    <cellStyle name="Normal 26 2 3" xfId="2337"/>
    <cellStyle name="Normal 26 3" xfId="2338"/>
    <cellStyle name="Normal 26 3 2" xfId="2339"/>
    <cellStyle name="Normal 26 3 3" xfId="2340"/>
    <cellStyle name="Normal 26 4" xfId="2341"/>
    <cellStyle name="Normal 26 4 2" xfId="2342"/>
    <cellStyle name="Normal 26 4 3" xfId="2343"/>
    <cellStyle name="Normal 26 5" xfId="2344"/>
    <cellStyle name="Normal 26 5 2" xfId="2345"/>
    <cellStyle name="Normal 26 5 3" xfId="2346"/>
    <cellStyle name="Normal 26 5 4" xfId="2347"/>
    <cellStyle name="Normal 26 6" xfId="2348"/>
    <cellStyle name="Normal 26 6 2" xfId="2349"/>
    <cellStyle name="Normal 26 6 3" xfId="2350"/>
    <cellStyle name="Normal 26 7" xfId="2351"/>
    <cellStyle name="Normal 26 7 2" xfId="2352"/>
    <cellStyle name="Normal 26 7 3" xfId="2353"/>
    <cellStyle name="Normal 26 8" xfId="2354"/>
    <cellStyle name="Normal 26 8 2" xfId="2355"/>
    <cellStyle name="Normal 26 8 3" xfId="2356"/>
    <cellStyle name="Normal 26 9" xfId="2357"/>
    <cellStyle name="Normal 26 9 2" xfId="2358"/>
    <cellStyle name="Normal 26 9 3" xfId="2359"/>
    <cellStyle name="Normal 27" xfId="2360"/>
    <cellStyle name="Normal 27 10" xfId="2361"/>
    <cellStyle name="Normal 27 11" xfId="2362"/>
    <cellStyle name="Normal 27 12" xfId="2363"/>
    <cellStyle name="Normal 27 2" xfId="2364"/>
    <cellStyle name="Normal 27 2 2" xfId="2365"/>
    <cellStyle name="Normal 27 2 2 2" xfId="2366"/>
    <cellStyle name="Normal 27 2 3" xfId="2367"/>
    <cellStyle name="Normal 27 3" xfId="2368"/>
    <cellStyle name="Normal 27 3 2" xfId="2369"/>
    <cellStyle name="Normal 27 3 3" xfId="2370"/>
    <cellStyle name="Normal 27 4" xfId="2371"/>
    <cellStyle name="Normal 27 4 2" xfId="2372"/>
    <cellStyle name="Normal 27 4 3" xfId="2373"/>
    <cellStyle name="Normal 27 5" xfId="2374"/>
    <cellStyle name="Normal 27 5 2" xfId="2375"/>
    <cellStyle name="Normal 27 5 3" xfId="2376"/>
    <cellStyle name="Normal 27 5 4" xfId="2377"/>
    <cellStyle name="Normal 27 6" xfId="2378"/>
    <cellStyle name="Normal 27 6 2" xfId="2379"/>
    <cellStyle name="Normal 27 6 3" xfId="2380"/>
    <cellStyle name="Normal 27 7" xfId="2381"/>
    <cellStyle name="Normal 27 7 2" xfId="2382"/>
    <cellStyle name="Normal 27 7 3" xfId="2383"/>
    <cellStyle name="Normal 27 8" xfId="2384"/>
    <cellStyle name="Normal 27 8 2" xfId="2385"/>
    <cellStyle name="Normal 27 8 3" xfId="2386"/>
    <cellStyle name="Normal 27 9" xfId="2387"/>
    <cellStyle name="Normal 27 9 2" xfId="2388"/>
    <cellStyle name="Normal 27 9 3" xfId="2389"/>
    <cellStyle name="Normal 28" xfId="2390"/>
    <cellStyle name="Normal 28 10" xfId="2391"/>
    <cellStyle name="Normal 28 11" xfId="2392"/>
    <cellStyle name="Normal 28 12" xfId="2393"/>
    <cellStyle name="Normal 28 2" xfId="2394"/>
    <cellStyle name="Normal 28 2 2" xfId="2395"/>
    <cellStyle name="Normal 28 2 3" xfId="2396"/>
    <cellStyle name="Normal 28 3" xfId="2397"/>
    <cellStyle name="Normal 28 3 2" xfId="2398"/>
    <cellStyle name="Normal 28 3 3" xfId="2399"/>
    <cellStyle name="Normal 28 4" xfId="2400"/>
    <cellStyle name="Normal 28 4 2" xfId="2401"/>
    <cellStyle name="Normal 28 4 3" xfId="2402"/>
    <cellStyle name="Normal 28 5" xfId="2403"/>
    <cellStyle name="Normal 28 5 2" xfId="2404"/>
    <cellStyle name="Normal 28 5 3" xfId="2405"/>
    <cellStyle name="Normal 28 6" xfId="2406"/>
    <cellStyle name="Normal 28 6 2" xfId="2407"/>
    <cellStyle name="Normal 28 6 3" xfId="2408"/>
    <cellStyle name="Normal 28 7" xfId="2409"/>
    <cellStyle name="Normal 28 7 2" xfId="2410"/>
    <cellStyle name="Normal 28 7 3" xfId="2411"/>
    <cellStyle name="Normal 28 8" xfId="2412"/>
    <cellStyle name="Normal 28 8 2" xfId="2413"/>
    <cellStyle name="Normal 28 8 3" xfId="2414"/>
    <cellStyle name="Normal 28 9" xfId="2415"/>
    <cellStyle name="Normal 28 9 2" xfId="2416"/>
    <cellStyle name="Normal 28 9 3" xfId="2417"/>
    <cellStyle name="Normal 29" xfId="2418"/>
    <cellStyle name="Normal 29 10" xfId="2419"/>
    <cellStyle name="Normal 29 11" xfId="2420"/>
    <cellStyle name="Normal 29 12" xfId="2421"/>
    <cellStyle name="Normal 29 2" xfId="2422"/>
    <cellStyle name="Normal 29 2 2" xfId="2423"/>
    <cellStyle name="Normal 29 2 3" xfId="2424"/>
    <cellStyle name="Normal 29 3" xfId="2425"/>
    <cellStyle name="Normal 29 3 2" xfId="2426"/>
    <cellStyle name="Normal 29 3 3" xfId="2427"/>
    <cellStyle name="Normal 29 4" xfId="2428"/>
    <cellStyle name="Normal 29 4 2" xfId="2429"/>
    <cellStyle name="Normal 29 4 3" xfId="2430"/>
    <cellStyle name="Normal 29 5" xfId="2431"/>
    <cellStyle name="Normal 29 5 2" xfId="2432"/>
    <cellStyle name="Normal 29 5 3" xfId="2433"/>
    <cellStyle name="Normal 29 6" xfId="2434"/>
    <cellStyle name="Normal 29 6 2" xfId="2435"/>
    <cellStyle name="Normal 29 6 3" xfId="2436"/>
    <cellStyle name="Normal 29 7" xfId="2437"/>
    <cellStyle name="Normal 29 7 2" xfId="2438"/>
    <cellStyle name="Normal 29 7 3" xfId="2439"/>
    <cellStyle name="Normal 29 8" xfId="2440"/>
    <cellStyle name="Normal 29 8 2" xfId="2441"/>
    <cellStyle name="Normal 29 8 3" xfId="2442"/>
    <cellStyle name="Normal 29 9" xfId="2443"/>
    <cellStyle name="Normal 29 9 2" xfId="2444"/>
    <cellStyle name="Normal 29 9 3" xfId="2445"/>
    <cellStyle name="Normal 3" xfId="2446"/>
    <cellStyle name="Normal 3 2" xfId="2447"/>
    <cellStyle name="Normal 3 2 2" xfId="2448"/>
    <cellStyle name="Normal 3 2 3" xfId="2449"/>
    <cellStyle name="Normal 3 3" xfId="2450"/>
    <cellStyle name="Normal 3 3 2" xfId="2451"/>
    <cellStyle name="Normal 3 3 2 2" xfId="2452"/>
    <cellStyle name="Normal 3 3 2 3" xfId="2453"/>
    <cellStyle name="Normal 3 3 3" xfId="2454"/>
    <cellStyle name="Normal 3 3 3 2" xfId="2455"/>
    <cellStyle name="Normal 3 3 3 3" xfId="2456"/>
    <cellStyle name="Normal 3 3 4" xfId="2457"/>
    <cellStyle name="Normal 3 3 5" xfId="2458"/>
    <cellStyle name="Normal 3 4" xfId="2459"/>
    <cellStyle name="Normal 3 4 2" xfId="2460"/>
    <cellStyle name="Normal 3 4 3" xfId="2461"/>
    <cellStyle name="Normal 3 5" xfId="2462"/>
    <cellStyle name="Normal 3 5 2" xfId="2463"/>
    <cellStyle name="Normal 3 5 3" xfId="2464"/>
    <cellStyle name="Normal 3 6" xfId="2465"/>
    <cellStyle name="Normal 3 7" xfId="2466"/>
    <cellStyle name="Normal 30" xfId="2467"/>
    <cellStyle name="Normal 30 10" xfId="2468"/>
    <cellStyle name="Normal 30 11" xfId="2469"/>
    <cellStyle name="Normal 30 12" xfId="2470"/>
    <cellStyle name="Normal 30 2" xfId="2471"/>
    <cellStyle name="Normal 30 2 2" xfId="2472"/>
    <cellStyle name="Normal 30 2 3" xfId="2473"/>
    <cellStyle name="Normal 30 3" xfId="2474"/>
    <cellStyle name="Normal 30 3 2" xfId="2475"/>
    <cellStyle name="Normal 30 3 3" xfId="2476"/>
    <cellStyle name="Normal 30 4" xfId="2477"/>
    <cellStyle name="Normal 30 4 2" xfId="2478"/>
    <cellStyle name="Normal 30 4 3" xfId="2479"/>
    <cellStyle name="Normal 30 5" xfId="2480"/>
    <cellStyle name="Normal 30 5 2" xfId="2481"/>
    <cellStyle name="Normal 30 5 3" xfId="2482"/>
    <cellStyle name="Normal 30 6" xfId="2483"/>
    <cellStyle name="Normal 30 6 2" xfId="2484"/>
    <cellStyle name="Normal 30 6 3" xfId="2485"/>
    <cellStyle name="Normal 30 7" xfId="2486"/>
    <cellStyle name="Normal 30 7 2" xfId="2487"/>
    <cellStyle name="Normal 30 7 3" xfId="2488"/>
    <cellStyle name="Normal 30 8" xfId="2489"/>
    <cellStyle name="Normal 30 8 2" xfId="2490"/>
    <cellStyle name="Normal 30 8 3" xfId="2491"/>
    <cellStyle name="Normal 30 9" xfId="2492"/>
    <cellStyle name="Normal 30 9 2" xfId="2493"/>
    <cellStyle name="Normal 30 9 3" xfId="2494"/>
    <cellStyle name="Normal 31" xfId="2495"/>
    <cellStyle name="Normal 31 10" xfId="2496"/>
    <cellStyle name="Normal 31 11" xfId="2497"/>
    <cellStyle name="Normal 31 12" xfId="2498"/>
    <cellStyle name="Normal 31 2" xfId="2499"/>
    <cellStyle name="Normal 31 2 2" xfId="2500"/>
    <cellStyle name="Normal 31 2 3" xfId="2501"/>
    <cellStyle name="Normal 31 3" xfId="2502"/>
    <cellStyle name="Normal 31 3 2" xfId="2503"/>
    <cellStyle name="Normal 31 3 3" xfId="2504"/>
    <cellStyle name="Normal 31 4" xfId="2505"/>
    <cellStyle name="Normal 31 4 2" xfId="2506"/>
    <cellStyle name="Normal 31 4 3" xfId="2507"/>
    <cellStyle name="Normal 31 5" xfId="2508"/>
    <cellStyle name="Normal 31 5 2" xfId="2509"/>
    <cellStyle name="Normal 31 5 3" xfId="2510"/>
    <cellStyle name="Normal 31 5 4" xfId="2511"/>
    <cellStyle name="Normal 31 6" xfId="2512"/>
    <cellStyle name="Normal 31 6 2" xfId="2513"/>
    <cellStyle name="Normal 31 6 3" xfId="2514"/>
    <cellStyle name="Normal 31 7" xfId="2515"/>
    <cellStyle name="Normal 31 7 2" xfId="2516"/>
    <cellStyle name="Normal 31 7 3" xfId="2517"/>
    <cellStyle name="Normal 31 8" xfId="2518"/>
    <cellStyle name="Normal 31 8 2" xfId="2519"/>
    <cellStyle name="Normal 31 8 3" xfId="2520"/>
    <cellStyle name="Normal 31 9" xfId="2521"/>
    <cellStyle name="Normal 31 9 2" xfId="2522"/>
    <cellStyle name="Normal 31 9 3" xfId="2523"/>
    <cellStyle name="Normal 32" xfId="2524"/>
    <cellStyle name="Normal 32 2" xfId="2525"/>
    <cellStyle name="Normal 32 2 2" xfId="2526"/>
    <cellStyle name="Normal 32 2 3" xfId="2527"/>
    <cellStyle name="Normal 32 3" xfId="2528"/>
    <cellStyle name="Normal 32 4" xfId="2529"/>
    <cellStyle name="Normal 33" xfId="2530"/>
    <cellStyle name="Normal 33 2" xfId="2531"/>
    <cellStyle name="Normal 33 3" xfId="2532"/>
    <cellStyle name="Normal 34" xfId="2533"/>
    <cellStyle name="Normal 34 2" xfId="2534"/>
    <cellStyle name="Normal 34 2 2" xfId="2535"/>
    <cellStyle name="Normal 34 2 3" xfId="2536"/>
    <cellStyle name="Normal 34 3" xfId="2537"/>
    <cellStyle name="Normal 34 3 2" xfId="2538"/>
    <cellStyle name="Normal 34 3 3" xfId="2539"/>
    <cellStyle name="Normal 34 4" xfId="2540"/>
    <cellStyle name="Normal 34 5" xfId="2541"/>
    <cellStyle name="Normal 35" xfId="2542"/>
    <cellStyle name="Normal 35 10" xfId="2543"/>
    <cellStyle name="Normal 35 11" xfId="2544"/>
    <cellStyle name="Normal 35 12" xfId="2545"/>
    <cellStyle name="Normal 35 2" xfId="2546"/>
    <cellStyle name="Normal 35 2 2" xfId="2547"/>
    <cellStyle name="Normal 35 2 3" xfId="2548"/>
    <cellStyle name="Normal 35 3" xfId="2549"/>
    <cellStyle name="Normal 35 3 2" xfId="2550"/>
    <cellStyle name="Normal 35 3 3" xfId="2551"/>
    <cellStyle name="Normal 35 4" xfId="2552"/>
    <cellStyle name="Normal 35 4 2" xfId="2553"/>
    <cellStyle name="Normal 35 4 3" xfId="2554"/>
    <cellStyle name="Normal 35 5" xfId="2555"/>
    <cellStyle name="Normal 35 5 2" xfId="2556"/>
    <cellStyle name="Normal 35 5 3" xfId="2557"/>
    <cellStyle name="Normal 35 6" xfId="2558"/>
    <cellStyle name="Normal 35 6 2" xfId="2559"/>
    <cellStyle name="Normal 35 6 3" xfId="2560"/>
    <cellStyle name="Normal 35 7" xfId="2561"/>
    <cellStyle name="Normal 35 7 2" xfId="2562"/>
    <cellStyle name="Normal 35 7 3" xfId="2563"/>
    <cellStyle name="Normal 35 8" xfId="2564"/>
    <cellStyle name="Normal 35 8 2" xfId="2565"/>
    <cellStyle name="Normal 35 8 3" xfId="2566"/>
    <cellStyle name="Normal 35 9" xfId="2567"/>
    <cellStyle name="Normal 35 9 2" xfId="2568"/>
    <cellStyle name="Normal 35 9 3" xfId="2569"/>
    <cellStyle name="Normal 36" xfId="2570"/>
    <cellStyle name="Normal 36 2" xfId="2571"/>
    <cellStyle name="Normal 36 2 2" xfId="2572"/>
    <cellStyle name="Normal 36 2 3" xfId="2573"/>
    <cellStyle name="Normal 36 3" xfId="2574"/>
    <cellStyle name="Normal 36 3 2" xfId="2575"/>
    <cellStyle name="Normal 36 3 3" xfId="2576"/>
    <cellStyle name="Normal 36 4" xfId="2577"/>
    <cellStyle name="Normal 36 5" xfId="2578"/>
    <cellStyle name="Normal 37" xfId="2579"/>
    <cellStyle name="Normal 37 2" xfId="2580"/>
    <cellStyle name="Normal 37 2 2" xfId="2581"/>
    <cellStyle name="Normal 37 2 3" xfId="2582"/>
    <cellStyle name="Normal 37 3" xfId="2583"/>
    <cellStyle name="Normal 37 3 2" xfId="2584"/>
    <cellStyle name="Normal 37 3 3" xfId="2585"/>
    <cellStyle name="Normal 37 4" xfId="2586"/>
    <cellStyle name="Normal 37 5" xfId="2587"/>
    <cellStyle name="Normal 38" xfId="2588"/>
    <cellStyle name="Normal 38 2" xfId="2589"/>
    <cellStyle name="Normal 38 2 2" xfId="2590"/>
    <cellStyle name="Normal 38 2 3" xfId="2591"/>
    <cellStyle name="Normal 38 3" xfId="2592"/>
    <cellStyle name="Normal 38 4" xfId="2593"/>
    <cellStyle name="Normal 39" xfId="2594"/>
    <cellStyle name="Normal 39 2" xfId="2595"/>
    <cellStyle name="Normal 39 2 2" xfId="2596"/>
    <cellStyle name="Normal 39 2 3" xfId="2597"/>
    <cellStyle name="Normal 39 3" xfId="2598"/>
    <cellStyle name="Normal 39 3 2" xfId="2599"/>
    <cellStyle name="Normal 39 3 3" xfId="2600"/>
    <cellStyle name="Normal 39 4" xfId="2601"/>
    <cellStyle name="Normal 39 5" xfId="2602"/>
    <cellStyle name="Normal 4" xfId="2603"/>
    <cellStyle name="Normal 4 2" xfId="2604"/>
    <cellStyle name="Normal 4 3" xfId="2605"/>
    <cellStyle name="Normal 40" xfId="2606"/>
    <cellStyle name="Normal 40 10" xfId="2607"/>
    <cellStyle name="Normal 40 11" xfId="2608"/>
    <cellStyle name="Normal 40 12" xfId="2609"/>
    <cellStyle name="Normal 40 2" xfId="2610"/>
    <cellStyle name="Normal 40 2 2" xfId="2611"/>
    <cellStyle name="Normal 40 2 3" xfId="2612"/>
    <cellStyle name="Normal 40 3" xfId="2613"/>
    <cellStyle name="Normal 40 3 2" xfId="2614"/>
    <cellStyle name="Normal 40 3 3" xfId="2615"/>
    <cellStyle name="Normal 40 4" xfId="2616"/>
    <cellStyle name="Normal 40 4 2" xfId="2617"/>
    <cellStyle name="Normal 40 4 3" xfId="2618"/>
    <cellStyle name="Normal 40 5" xfId="2619"/>
    <cellStyle name="Normal 40 5 2" xfId="2620"/>
    <cellStyle name="Normal 40 5 3" xfId="2621"/>
    <cellStyle name="Normal 40 6" xfId="2622"/>
    <cellStyle name="Normal 40 6 2" xfId="2623"/>
    <cellStyle name="Normal 40 6 3" xfId="2624"/>
    <cellStyle name="Normal 40 7" xfId="2625"/>
    <cellStyle name="Normal 40 7 2" xfId="2626"/>
    <cellStyle name="Normal 40 7 3" xfId="2627"/>
    <cellStyle name="Normal 40 8" xfId="2628"/>
    <cellStyle name="Normal 40 8 2" xfId="2629"/>
    <cellStyle name="Normal 40 8 3" xfId="2630"/>
    <cellStyle name="Normal 40 9" xfId="2631"/>
    <cellStyle name="Normal 40 9 2" xfId="2632"/>
    <cellStyle name="Normal 40 9 3" xfId="2633"/>
    <cellStyle name="Normal 41" xfId="2634"/>
    <cellStyle name="Normal 41 10" xfId="2635"/>
    <cellStyle name="Normal 41 11" xfId="2636"/>
    <cellStyle name="Normal 41 12" xfId="2637"/>
    <cellStyle name="Normal 41 2" xfId="2638"/>
    <cellStyle name="Normal 41 2 2" xfId="2639"/>
    <cellStyle name="Normal 41 2 3" xfId="2640"/>
    <cellStyle name="Normal 41 3" xfId="2641"/>
    <cellStyle name="Normal 41 3 2" xfId="2642"/>
    <cellStyle name="Normal 41 3 3" xfId="2643"/>
    <cellStyle name="Normal 41 4" xfId="2644"/>
    <cellStyle name="Normal 41 4 2" xfId="2645"/>
    <cellStyle name="Normal 41 4 3" xfId="2646"/>
    <cellStyle name="Normal 41 5" xfId="2647"/>
    <cellStyle name="Normal 41 5 2" xfId="2648"/>
    <cellStyle name="Normal 41 5 3" xfId="2649"/>
    <cellStyle name="Normal 41 6" xfId="2650"/>
    <cellStyle name="Normal 41 6 2" xfId="2651"/>
    <cellStyle name="Normal 41 6 3" xfId="2652"/>
    <cellStyle name="Normal 41 7" xfId="2653"/>
    <cellStyle name="Normal 41 7 2" xfId="2654"/>
    <cellStyle name="Normal 41 7 3" xfId="2655"/>
    <cellStyle name="Normal 41 8" xfId="2656"/>
    <cellStyle name="Normal 41 8 2" xfId="2657"/>
    <cellStyle name="Normal 41 8 3" xfId="2658"/>
    <cellStyle name="Normal 41 9" xfId="2659"/>
    <cellStyle name="Normal 41 9 2" xfId="2660"/>
    <cellStyle name="Normal 41 9 3" xfId="2661"/>
    <cellStyle name="Normal 42" xfId="2662"/>
    <cellStyle name="Normal 42 10" xfId="2663"/>
    <cellStyle name="Normal 42 11" xfId="2664"/>
    <cellStyle name="Normal 42 12" xfId="2665"/>
    <cellStyle name="Normal 42 2" xfId="2666"/>
    <cellStyle name="Normal 42 2 2" xfId="2667"/>
    <cellStyle name="Normal 42 2 3" xfId="2668"/>
    <cellStyle name="Normal 42 3" xfId="2669"/>
    <cellStyle name="Normal 42 3 2" xfId="2670"/>
    <cellStyle name="Normal 42 3 3" xfId="2671"/>
    <cellStyle name="Normal 42 4" xfId="2672"/>
    <cellStyle name="Normal 42 4 2" xfId="2673"/>
    <cellStyle name="Normal 42 4 3" xfId="2674"/>
    <cellStyle name="Normal 42 5" xfId="2675"/>
    <cellStyle name="Normal 42 5 2" xfId="2676"/>
    <cellStyle name="Normal 42 5 3" xfId="2677"/>
    <cellStyle name="Normal 42 6" xfId="2678"/>
    <cellStyle name="Normal 42 6 2" xfId="2679"/>
    <cellStyle name="Normal 42 6 3" xfId="2680"/>
    <cellStyle name="Normal 42 7" xfId="2681"/>
    <cellStyle name="Normal 42 7 2" xfId="2682"/>
    <cellStyle name="Normal 42 7 3" xfId="2683"/>
    <cellStyle name="Normal 42 8" xfId="2684"/>
    <cellStyle name="Normal 42 8 2" xfId="2685"/>
    <cellStyle name="Normal 42 8 3" xfId="2686"/>
    <cellStyle name="Normal 42 9" xfId="2687"/>
    <cellStyle name="Normal 42 9 2" xfId="2688"/>
    <cellStyle name="Normal 42 9 3" xfId="2689"/>
    <cellStyle name="Normal 43" xfId="2690"/>
    <cellStyle name="Normal 43 10" xfId="2691"/>
    <cellStyle name="Normal 43 11" xfId="2692"/>
    <cellStyle name="Normal 43 12" xfId="2693"/>
    <cellStyle name="Normal 43 2" xfId="2694"/>
    <cellStyle name="Normal 43 2 2" xfId="2695"/>
    <cellStyle name="Normal 43 2 3" xfId="2696"/>
    <cellStyle name="Normal 43 3" xfId="2697"/>
    <cellStyle name="Normal 43 3 2" xfId="2698"/>
    <cellStyle name="Normal 43 3 3" xfId="2699"/>
    <cellStyle name="Normal 43 4" xfId="2700"/>
    <cellStyle name="Normal 43 4 2" xfId="2701"/>
    <cellStyle name="Normal 43 4 3" xfId="2702"/>
    <cellStyle name="Normal 43 5" xfId="2703"/>
    <cellStyle name="Normal 43 5 2" xfId="2704"/>
    <cellStyle name="Normal 43 5 3" xfId="2705"/>
    <cellStyle name="Normal 43 6" xfId="2706"/>
    <cellStyle name="Normal 43 6 2" xfId="2707"/>
    <cellStyle name="Normal 43 6 3" xfId="2708"/>
    <cellStyle name="Normal 43 7" xfId="2709"/>
    <cellStyle name="Normal 43 7 2" xfId="2710"/>
    <cellStyle name="Normal 43 7 3" xfId="2711"/>
    <cellStyle name="Normal 43 8" xfId="2712"/>
    <cellStyle name="Normal 43 8 2" xfId="2713"/>
    <cellStyle name="Normal 43 8 3" xfId="2714"/>
    <cellStyle name="Normal 43 9" xfId="2715"/>
    <cellStyle name="Normal 43 9 2" xfId="2716"/>
    <cellStyle name="Normal 43 9 3" xfId="2717"/>
    <cellStyle name="Normal 44" xfId="2718"/>
    <cellStyle name="Normal 44 10" xfId="2719"/>
    <cellStyle name="Normal 44 11" xfId="2720"/>
    <cellStyle name="Normal 44 12" xfId="2721"/>
    <cellStyle name="Normal 44 2" xfId="2722"/>
    <cellStyle name="Normal 44 2 2" xfId="2723"/>
    <cellStyle name="Normal 44 2 3" xfId="2724"/>
    <cellStyle name="Normal 44 3" xfId="2725"/>
    <cellStyle name="Normal 44 3 2" xfId="2726"/>
    <cellStyle name="Normal 44 3 3" xfId="2727"/>
    <cellStyle name="Normal 44 4" xfId="2728"/>
    <cellStyle name="Normal 44 4 2" xfId="2729"/>
    <cellStyle name="Normal 44 4 3" xfId="2730"/>
    <cellStyle name="Normal 44 5" xfId="2731"/>
    <cellStyle name="Normal 44 5 2" xfId="2732"/>
    <cellStyle name="Normal 44 5 3" xfId="2733"/>
    <cellStyle name="Normal 44 6" xfId="2734"/>
    <cellStyle name="Normal 44 6 2" xfId="2735"/>
    <cellStyle name="Normal 44 6 3" xfId="2736"/>
    <cellStyle name="Normal 44 7" xfId="2737"/>
    <cellStyle name="Normal 44 7 2" xfId="2738"/>
    <cellStyle name="Normal 44 7 3" xfId="2739"/>
    <cellStyle name="Normal 44 8" xfId="2740"/>
    <cellStyle name="Normal 44 8 2" xfId="2741"/>
    <cellStyle name="Normal 44 8 3" xfId="2742"/>
    <cellStyle name="Normal 44 9" xfId="2743"/>
    <cellStyle name="Normal 44 9 2" xfId="2744"/>
    <cellStyle name="Normal 44 9 3" xfId="2745"/>
    <cellStyle name="Normal 45" xfId="2746"/>
    <cellStyle name="Normal 45 10" xfId="2747"/>
    <cellStyle name="Normal 45 11" xfId="2748"/>
    <cellStyle name="Normal 45 12" xfId="2749"/>
    <cellStyle name="Normal 45 2" xfId="2750"/>
    <cellStyle name="Normal 45 2 2" xfId="2751"/>
    <cellStyle name="Normal 45 2 3" xfId="2752"/>
    <cellStyle name="Normal 45 3" xfId="2753"/>
    <cellStyle name="Normal 45 3 2" xfId="2754"/>
    <cellStyle name="Normal 45 3 3" xfId="2755"/>
    <cellStyle name="Normal 45 4" xfId="2756"/>
    <cellStyle name="Normal 45 4 2" xfId="2757"/>
    <cellStyle name="Normal 45 4 3" xfId="2758"/>
    <cellStyle name="Normal 45 5" xfId="2759"/>
    <cellStyle name="Normal 45 5 2" xfId="2760"/>
    <cellStyle name="Normal 45 5 3" xfId="2761"/>
    <cellStyle name="Normal 45 6" xfId="2762"/>
    <cellStyle name="Normal 45 6 2" xfId="2763"/>
    <cellStyle name="Normal 45 6 3" xfId="2764"/>
    <cellStyle name="Normal 45 7" xfId="2765"/>
    <cellStyle name="Normal 45 7 2" xfId="2766"/>
    <cellStyle name="Normal 45 7 3" xfId="2767"/>
    <cellStyle name="Normal 45 8" xfId="2768"/>
    <cellStyle name="Normal 45 8 2" xfId="2769"/>
    <cellStyle name="Normal 45 8 3" xfId="2770"/>
    <cellStyle name="Normal 45 9" xfId="2771"/>
    <cellStyle name="Normal 45 9 2" xfId="2772"/>
    <cellStyle name="Normal 45 9 3" xfId="2773"/>
    <cellStyle name="Normal 46" xfId="2774"/>
    <cellStyle name="Normal 46 10" xfId="2775"/>
    <cellStyle name="Normal 46 11" xfId="2776"/>
    <cellStyle name="Normal 46 12" xfId="2777"/>
    <cellStyle name="Normal 46 2" xfId="2778"/>
    <cellStyle name="Normal 46 2 2" xfId="2779"/>
    <cellStyle name="Normal 46 2 3" xfId="2780"/>
    <cellStyle name="Normal 46 3" xfId="2781"/>
    <cellStyle name="Normal 46 3 2" xfId="2782"/>
    <cellStyle name="Normal 46 3 3" xfId="2783"/>
    <cellStyle name="Normal 46 4" xfId="2784"/>
    <cellStyle name="Normal 46 4 2" xfId="2785"/>
    <cellStyle name="Normal 46 4 3" xfId="2786"/>
    <cellStyle name="Normal 46 5" xfId="2787"/>
    <cellStyle name="Normal 46 5 2" xfId="2788"/>
    <cellStyle name="Normal 46 5 3" xfId="2789"/>
    <cellStyle name="Normal 46 6" xfId="2790"/>
    <cellStyle name="Normal 46 6 2" xfId="2791"/>
    <cellStyle name="Normal 46 6 3" xfId="2792"/>
    <cellStyle name="Normal 46 7" xfId="2793"/>
    <cellStyle name="Normal 46 7 2" xfId="2794"/>
    <cellStyle name="Normal 46 7 3" xfId="2795"/>
    <cellStyle name="Normal 46 8" xfId="2796"/>
    <cellStyle name="Normal 46 8 2" xfId="2797"/>
    <cellStyle name="Normal 46 8 3" xfId="2798"/>
    <cellStyle name="Normal 46 9" xfId="2799"/>
    <cellStyle name="Normal 46 9 2" xfId="2800"/>
    <cellStyle name="Normal 46 9 3" xfId="2801"/>
    <cellStyle name="Normal 47" xfId="2802"/>
    <cellStyle name="Normal 47 10" xfId="2803"/>
    <cellStyle name="Normal 47 11" xfId="2804"/>
    <cellStyle name="Normal 47 12" xfId="2805"/>
    <cellStyle name="Normal 47 2" xfId="2806"/>
    <cellStyle name="Normal 47 2 2" xfId="2807"/>
    <cellStyle name="Normal 47 2 3" xfId="2808"/>
    <cellStyle name="Normal 47 3" xfId="2809"/>
    <cellStyle name="Normal 47 3 2" xfId="2810"/>
    <cellStyle name="Normal 47 3 3" xfId="2811"/>
    <cellStyle name="Normal 47 4" xfId="2812"/>
    <cellStyle name="Normal 47 4 2" xfId="2813"/>
    <cellStyle name="Normal 47 4 3" xfId="2814"/>
    <cellStyle name="Normal 47 5" xfId="2815"/>
    <cellStyle name="Normal 47 5 2" xfId="2816"/>
    <cellStyle name="Normal 47 5 3" xfId="2817"/>
    <cellStyle name="Normal 47 6" xfId="2818"/>
    <cellStyle name="Normal 47 6 2" xfId="2819"/>
    <cellStyle name="Normal 47 6 3" xfId="2820"/>
    <cellStyle name="Normal 47 7" xfId="2821"/>
    <cellStyle name="Normal 47 7 2" xfId="2822"/>
    <cellStyle name="Normal 47 7 3" xfId="2823"/>
    <cellStyle name="Normal 47 8" xfId="2824"/>
    <cellStyle name="Normal 47 8 2" xfId="2825"/>
    <cellStyle name="Normal 47 8 3" xfId="2826"/>
    <cellStyle name="Normal 47 9" xfId="2827"/>
    <cellStyle name="Normal 47 9 2" xfId="2828"/>
    <cellStyle name="Normal 47 9 3" xfId="2829"/>
    <cellStyle name="Normal 48" xfId="2830"/>
    <cellStyle name="Normal 48 10" xfId="2831"/>
    <cellStyle name="Normal 48 11" xfId="2832"/>
    <cellStyle name="Normal 48 12" xfId="2833"/>
    <cellStyle name="Normal 48 2" xfId="2834"/>
    <cellStyle name="Normal 48 2 2" xfId="2835"/>
    <cellStyle name="Normal 48 2 3" xfId="2836"/>
    <cellStyle name="Normal 48 3" xfId="2837"/>
    <cellStyle name="Normal 48 3 2" xfId="2838"/>
    <cellStyle name="Normal 48 3 3" xfId="2839"/>
    <cellStyle name="Normal 48 4" xfId="2840"/>
    <cellStyle name="Normal 48 4 2" xfId="2841"/>
    <cellStyle name="Normal 48 4 3" xfId="2842"/>
    <cellStyle name="Normal 48 5" xfId="2843"/>
    <cellStyle name="Normal 48 5 2" xfId="2844"/>
    <cellStyle name="Normal 48 5 3" xfId="2845"/>
    <cellStyle name="Normal 48 6" xfId="2846"/>
    <cellStyle name="Normal 48 6 2" xfId="2847"/>
    <cellStyle name="Normal 48 6 3" xfId="2848"/>
    <cellStyle name="Normal 48 7" xfId="2849"/>
    <cellStyle name="Normal 48 7 2" xfId="2850"/>
    <cellStyle name="Normal 48 7 3" xfId="2851"/>
    <cellStyle name="Normal 48 8" xfId="2852"/>
    <cellStyle name="Normal 48 8 2" xfId="2853"/>
    <cellStyle name="Normal 48 8 3" xfId="2854"/>
    <cellStyle name="Normal 48 9" xfId="2855"/>
    <cellStyle name="Normal 48 9 2" xfId="2856"/>
    <cellStyle name="Normal 48 9 3" xfId="2857"/>
    <cellStyle name="Normal 49" xfId="2858"/>
    <cellStyle name="Normal 49 10" xfId="2859"/>
    <cellStyle name="Normal 49 11" xfId="2860"/>
    <cellStyle name="Normal 49 12" xfId="2861"/>
    <cellStyle name="Normal 49 2" xfId="2862"/>
    <cellStyle name="Normal 49 2 2" xfId="2863"/>
    <cellStyle name="Normal 49 2 3" xfId="2864"/>
    <cellStyle name="Normal 49 3" xfId="2865"/>
    <cellStyle name="Normal 49 3 2" xfId="2866"/>
    <cellStyle name="Normal 49 3 3" xfId="2867"/>
    <cellStyle name="Normal 49 4" xfId="2868"/>
    <cellStyle name="Normal 49 4 2" xfId="2869"/>
    <cellStyle name="Normal 49 4 3" xfId="2870"/>
    <cellStyle name="Normal 49 5" xfId="2871"/>
    <cellStyle name="Normal 49 5 2" xfId="2872"/>
    <cellStyle name="Normal 49 5 3" xfId="2873"/>
    <cellStyle name="Normal 49 6" xfId="2874"/>
    <cellStyle name="Normal 49 6 2" xfId="2875"/>
    <cellStyle name="Normal 49 6 3" xfId="2876"/>
    <cellStyle name="Normal 49 7" xfId="2877"/>
    <cellStyle name="Normal 49 7 2" xfId="2878"/>
    <cellStyle name="Normal 49 7 3" xfId="2879"/>
    <cellStyle name="Normal 49 8" xfId="2880"/>
    <cellStyle name="Normal 49 8 2" xfId="2881"/>
    <cellStyle name="Normal 49 8 3" xfId="2882"/>
    <cellStyle name="Normal 49 9" xfId="2883"/>
    <cellStyle name="Normal 49 9 2" xfId="2884"/>
    <cellStyle name="Normal 49 9 3" xfId="2885"/>
    <cellStyle name="Normal 5" xfId="2886"/>
    <cellStyle name="Normal 5 2" xfId="2887"/>
    <cellStyle name="Normal 5 2 2" xfId="2888"/>
    <cellStyle name="Normal 5 2 3" xfId="2889"/>
    <cellStyle name="Normal 5 3" xfId="2890"/>
    <cellStyle name="Normal 5 3 2" xfId="2891"/>
    <cellStyle name="Normal 5 3 3" xfId="2892"/>
    <cellStyle name="Normal 5 4" xfId="2893"/>
    <cellStyle name="Normal 5 4 2" xfId="2894"/>
    <cellStyle name="Normal 5 4 3" xfId="2895"/>
    <cellStyle name="Normal 5 5" xfId="2896"/>
    <cellStyle name="Normal 5 5 2" xfId="2897"/>
    <cellStyle name="Normal 5 5 3" xfId="2898"/>
    <cellStyle name="Normal 5 6" xfId="2899"/>
    <cellStyle name="Normal 5 7" xfId="2900"/>
    <cellStyle name="Normal 50" xfId="2901"/>
    <cellStyle name="Normal 50 10" xfId="2902"/>
    <cellStyle name="Normal 50 11" xfId="2903"/>
    <cellStyle name="Normal 50 12" xfId="2904"/>
    <cellStyle name="Normal 50 2" xfId="2905"/>
    <cellStyle name="Normal 50 2 2" xfId="2906"/>
    <cellStyle name="Normal 50 2 3" xfId="2907"/>
    <cellStyle name="Normal 50 3" xfId="2908"/>
    <cellStyle name="Normal 50 3 2" xfId="2909"/>
    <cellStyle name="Normal 50 3 3" xfId="2910"/>
    <cellStyle name="Normal 50 4" xfId="2911"/>
    <cellStyle name="Normal 50 4 2" xfId="2912"/>
    <cellStyle name="Normal 50 4 3" xfId="2913"/>
    <cellStyle name="Normal 50 5" xfId="2914"/>
    <cellStyle name="Normal 50 5 2" xfId="2915"/>
    <cellStyle name="Normal 50 5 3" xfId="2916"/>
    <cellStyle name="Normal 50 6" xfId="2917"/>
    <cellStyle name="Normal 50 6 2" xfId="2918"/>
    <cellStyle name="Normal 50 6 3" xfId="2919"/>
    <cellStyle name="Normal 50 7" xfId="2920"/>
    <cellStyle name="Normal 50 7 2" xfId="2921"/>
    <cellStyle name="Normal 50 7 3" xfId="2922"/>
    <cellStyle name="Normal 50 8" xfId="2923"/>
    <cellStyle name="Normal 50 8 2" xfId="2924"/>
    <cellStyle name="Normal 50 8 3" xfId="2925"/>
    <cellStyle name="Normal 50 9" xfId="2926"/>
    <cellStyle name="Normal 50 9 2" xfId="2927"/>
    <cellStyle name="Normal 50 9 3" xfId="2928"/>
    <cellStyle name="Normal 51" xfId="2929"/>
    <cellStyle name="Normal 51 10" xfId="2930"/>
    <cellStyle name="Normal 51 11" xfId="2931"/>
    <cellStyle name="Normal 51 12" xfId="2932"/>
    <cellStyle name="Normal 51 2" xfId="2933"/>
    <cellStyle name="Normal 51 2 2" xfId="2934"/>
    <cellStyle name="Normal 51 2 3" xfId="2935"/>
    <cellStyle name="Normal 51 3" xfId="2936"/>
    <cellStyle name="Normal 51 3 2" xfId="2937"/>
    <cellStyle name="Normal 51 3 3" xfId="2938"/>
    <cellStyle name="Normal 51 4" xfId="2939"/>
    <cellStyle name="Normal 51 4 2" xfId="2940"/>
    <cellStyle name="Normal 51 4 3" xfId="2941"/>
    <cellStyle name="Normal 51 5" xfId="2942"/>
    <cellStyle name="Normal 51 5 2" xfId="2943"/>
    <cellStyle name="Normal 51 5 3" xfId="2944"/>
    <cellStyle name="Normal 51 6" xfId="2945"/>
    <cellStyle name="Normal 51 6 2" xfId="2946"/>
    <cellStyle name="Normal 51 6 3" xfId="2947"/>
    <cellStyle name="Normal 51 7" xfId="2948"/>
    <cellStyle name="Normal 51 7 2" xfId="2949"/>
    <cellStyle name="Normal 51 7 3" xfId="2950"/>
    <cellStyle name="Normal 51 8" xfId="2951"/>
    <cellStyle name="Normal 51 8 2" xfId="2952"/>
    <cellStyle name="Normal 51 8 3" xfId="2953"/>
    <cellStyle name="Normal 51 9" xfId="2954"/>
    <cellStyle name="Normal 51 9 2" xfId="2955"/>
    <cellStyle name="Normal 51 9 3" xfId="2956"/>
    <cellStyle name="Normal 52" xfId="2957"/>
    <cellStyle name="Normal 52 10" xfId="2958"/>
    <cellStyle name="Normal 52 11" xfId="2959"/>
    <cellStyle name="Normal 52 12" xfId="2960"/>
    <cellStyle name="Normal 52 2" xfId="2961"/>
    <cellStyle name="Normal 52 2 2" xfId="2962"/>
    <cellStyle name="Normal 52 2 3" xfId="2963"/>
    <cellStyle name="Normal 52 3" xfId="2964"/>
    <cellStyle name="Normal 52 3 2" xfId="2965"/>
    <cellStyle name="Normal 52 3 3" xfId="2966"/>
    <cellStyle name="Normal 52 4" xfId="2967"/>
    <cellStyle name="Normal 52 4 2" xfId="2968"/>
    <cellStyle name="Normal 52 4 3" xfId="2969"/>
    <cellStyle name="Normal 52 5" xfId="2970"/>
    <cellStyle name="Normal 52 5 2" xfId="2971"/>
    <cellStyle name="Normal 52 5 3" xfId="2972"/>
    <cellStyle name="Normal 52 6" xfId="2973"/>
    <cellStyle name="Normal 52 6 2" xfId="2974"/>
    <cellStyle name="Normal 52 6 3" xfId="2975"/>
    <cellStyle name="Normal 52 7" xfId="2976"/>
    <cellStyle name="Normal 52 7 2" xfId="2977"/>
    <cellStyle name="Normal 52 7 3" xfId="2978"/>
    <cellStyle name="Normal 52 8" xfId="2979"/>
    <cellStyle name="Normal 52 8 2" xfId="2980"/>
    <cellStyle name="Normal 52 8 3" xfId="2981"/>
    <cellStyle name="Normal 52 9" xfId="2982"/>
    <cellStyle name="Normal 52 9 2" xfId="2983"/>
    <cellStyle name="Normal 52 9 3" xfId="2984"/>
    <cellStyle name="Normal 53" xfId="2985"/>
    <cellStyle name="Normal 53 10" xfId="2986"/>
    <cellStyle name="Normal 53 11" xfId="2987"/>
    <cellStyle name="Normal 53 2" xfId="2988"/>
    <cellStyle name="Normal 53 2 2" xfId="2989"/>
    <cellStyle name="Normal 53 2 3" xfId="2990"/>
    <cellStyle name="Normal 53 3" xfId="2991"/>
    <cellStyle name="Normal 53 3 2" xfId="2992"/>
    <cellStyle name="Normal 53 3 3" xfId="2993"/>
    <cellStyle name="Normal 53 4" xfId="2994"/>
    <cellStyle name="Normal 53 4 2" xfId="2995"/>
    <cellStyle name="Normal 53 4 3" xfId="2996"/>
    <cellStyle name="Normal 53 5" xfId="2997"/>
    <cellStyle name="Normal 53 5 2" xfId="2998"/>
    <cellStyle name="Normal 53 5 3" xfId="2999"/>
    <cellStyle name="Normal 53 6" xfId="3000"/>
    <cellStyle name="Normal 53 6 2" xfId="3001"/>
    <cellStyle name="Normal 53 6 3" xfId="3002"/>
    <cellStyle name="Normal 53 7" xfId="3003"/>
    <cellStyle name="Normal 53 7 2" xfId="3004"/>
    <cellStyle name="Normal 53 7 3" xfId="3005"/>
    <cellStyle name="Normal 53 8" xfId="3006"/>
    <cellStyle name="Normal 53 8 2" xfId="3007"/>
    <cellStyle name="Normal 53 8 3" xfId="3008"/>
    <cellStyle name="Normal 53 9" xfId="3009"/>
    <cellStyle name="Normal 54" xfId="3010"/>
    <cellStyle name="Normal 54 10" xfId="3011"/>
    <cellStyle name="Normal 54 11" xfId="3012"/>
    <cellStyle name="Normal 54 2" xfId="3013"/>
    <cellStyle name="Normal 54 2 2" xfId="3014"/>
    <cellStyle name="Normal 54 2 3" xfId="3015"/>
    <cellStyle name="Normal 54 3" xfId="3016"/>
    <cellStyle name="Normal 54 3 2" xfId="3017"/>
    <cellStyle name="Normal 54 3 3" xfId="3018"/>
    <cellStyle name="Normal 54 4" xfId="3019"/>
    <cellStyle name="Normal 54 4 2" xfId="3020"/>
    <cellStyle name="Normal 54 4 3" xfId="3021"/>
    <cellStyle name="Normal 54 5" xfId="3022"/>
    <cellStyle name="Normal 54 5 2" xfId="3023"/>
    <cellStyle name="Normal 54 5 3" xfId="3024"/>
    <cellStyle name="Normal 54 6" xfId="3025"/>
    <cellStyle name="Normal 54 6 2" xfId="3026"/>
    <cellStyle name="Normal 54 6 3" xfId="3027"/>
    <cellStyle name="Normal 54 7" xfId="3028"/>
    <cellStyle name="Normal 54 7 2" xfId="3029"/>
    <cellStyle name="Normal 54 7 3" xfId="3030"/>
    <cellStyle name="Normal 54 8" xfId="3031"/>
    <cellStyle name="Normal 54 8 2" xfId="3032"/>
    <cellStyle name="Normal 54 8 3" xfId="3033"/>
    <cellStyle name="Normal 54 9" xfId="3034"/>
    <cellStyle name="Normal 55" xfId="3035"/>
    <cellStyle name="Normal 55 2" xfId="3036"/>
    <cellStyle name="Normal 55 2 2" xfId="3037"/>
    <cellStyle name="Normal 55 2 3" xfId="3038"/>
    <cellStyle name="Normal 55 3" xfId="3039"/>
    <cellStyle name="Normal 55 3 2" xfId="3040"/>
    <cellStyle name="Normal 55 3 3" xfId="3041"/>
    <cellStyle name="Normal 55 4" xfId="3042"/>
    <cellStyle name="Normal 55 5" xfId="3043"/>
    <cellStyle name="Normal 56" xfId="3044"/>
    <cellStyle name="Normal 56 2" xfId="3045"/>
    <cellStyle name="Normal 56 2 2" xfId="3046"/>
    <cellStyle name="Normal 56 2 3" xfId="3047"/>
    <cellStyle name="Normal 56 3" xfId="3048"/>
    <cellStyle name="Normal 56 3 2" xfId="3049"/>
    <cellStyle name="Normal 56 3 3" xfId="3050"/>
    <cellStyle name="Normal 56 4" xfId="3051"/>
    <cellStyle name="Normal 56 5" xfId="3052"/>
    <cellStyle name="Normal 57" xfId="3053"/>
    <cellStyle name="Normal 57 2" xfId="3054"/>
    <cellStyle name="Normal 57 2 2" xfId="3055"/>
    <cellStyle name="Normal 57 2 3" xfId="3056"/>
    <cellStyle name="Normal 57 3" xfId="3057"/>
    <cellStyle name="Normal 57 3 2" xfId="3058"/>
    <cellStyle name="Normal 57 3 3" xfId="3059"/>
    <cellStyle name="Normal 57 4" xfId="3060"/>
    <cellStyle name="Normal 57 5" xfId="3061"/>
    <cellStyle name="Normal 58" xfId="3062"/>
    <cellStyle name="Normal 58 10" xfId="3063"/>
    <cellStyle name="Normal 58 11" xfId="3064"/>
    <cellStyle name="Normal 58 12" xfId="3065"/>
    <cellStyle name="Normal 58 2" xfId="3066"/>
    <cellStyle name="Normal 58 2 2" xfId="3067"/>
    <cellStyle name="Normal 58 2 3" xfId="3068"/>
    <cellStyle name="Normal 58 3" xfId="3069"/>
    <cellStyle name="Normal 58 3 2" xfId="3070"/>
    <cellStyle name="Normal 58 3 3" xfId="3071"/>
    <cellStyle name="Normal 58 4" xfId="3072"/>
    <cellStyle name="Normal 58 4 2" xfId="3073"/>
    <cellStyle name="Normal 58 4 3" xfId="3074"/>
    <cellStyle name="Normal 58 5" xfId="3075"/>
    <cellStyle name="Normal 58 5 2" xfId="3076"/>
    <cellStyle name="Normal 58 5 3" xfId="3077"/>
    <cellStyle name="Normal 58 6" xfId="3078"/>
    <cellStyle name="Normal 58 6 2" xfId="3079"/>
    <cellStyle name="Normal 58 6 3" xfId="3080"/>
    <cellStyle name="Normal 58 7" xfId="3081"/>
    <cellStyle name="Normal 58 7 2" xfId="3082"/>
    <cellStyle name="Normal 58 7 3" xfId="3083"/>
    <cellStyle name="Normal 58 8" xfId="3084"/>
    <cellStyle name="Normal 58 8 2" xfId="3085"/>
    <cellStyle name="Normal 58 8 3" xfId="3086"/>
    <cellStyle name="Normal 58 9" xfId="3087"/>
    <cellStyle name="Normal 58 9 2" xfId="3088"/>
    <cellStyle name="Normal 58 9 3" xfId="3089"/>
    <cellStyle name="Normal 59" xfId="3090"/>
    <cellStyle name="Normal 59 10" xfId="3091"/>
    <cellStyle name="Normal 59 10 2" xfId="3092"/>
    <cellStyle name="Normal 59 11" xfId="3093"/>
    <cellStyle name="Normal 59 12" xfId="3094"/>
    <cellStyle name="Normal 59 13" xfId="3095"/>
    <cellStyle name="Normal 59 2" xfId="3096"/>
    <cellStyle name="Normal 59 2 2" xfId="3097"/>
    <cellStyle name="Normal 59 2 3" xfId="3098"/>
    <cellStyle name="Normal 59 2 4" xfId="3099"/>
    <cellStyle name="Normal 59 3" xfId="3100"/>
    <cellStyle name="Normal 59 3 2" xfId="3101"/>
    <cellStyle name="Normal 59 3 3" xfId="3102"/>
    <cellStyle name="Normal 59 4" xfId="3103"/>
    <cellStyle name="Normal 59 4 2" xfId="3104"/>
    <cellStyle name="Normal 59 4 3" xfId="3105"/>
    <cellStyle name="Normal 59 5" xfId="3106"/>
    <cellStyle name="Normal 59 5 2" xfId="3107"/>
    <cellStyle name="Normal 59 5 3" xfId="3108"/>
    <cellStyle name="Normal 59 6" xfId="3109"/>
    <cellStyle name="Normal 59 6 2" xfId="3110"/>
    <cellStyle name="Normal 59 6 3" xfId="3111"/>
    <cellStyle name="Normal 59 7" xfId="3112"/>
    <cellStyle name="Normal 59 7 2" xfId="3113"/>
    <cellStyle name="Normal 59 7 3" xfId="3114"/>
    <cellStyle name="Normal 59 8" xfId="3115"/>
    <cellStyle name="Normal 59 8 2" xfId="3116"/>
    <cellStyle name="Normal 59 8 3" xfId="3117"/>
    <cellStyle name="Normal 59 9" xfId="3118"/>
    <cellStyle name="Normal 59 9 2" xfId="3119"/>
    <cellStyle name="Normal 59 9 3" xfId="3120"/>
    <cellStyle name="Normal 6" xfId="3121"/>
    <cellStyle name="Normal 6 2" xfId="3122"/>
    <cellStyle name="Normal 6 2 2" xfId="3123"/>
    <cellStyle name="Normal 6 2 3" xfId="3124"/>
    <cellStyle name="Normal 6 3" xfId="3125"/>
    <cellStyle name="Normal 6 3 2" xfId="3126"/>
    <cellStyle name="Normal 6 3 2 2" xfId="3127"/>
    <cellStyle name="Normal 6 3 2 3" xfId="3128"/>
    <cellStyle name="Normal 6 3 3" xfId="3129"/>
    <cellStyle name="Normal 6 3 3 2" xfId="3130"/>
    <cellStyle name="Normal 6 3 3 3" xfId="3131"/>
    <cellStyle name="Normal 6 3 4" xfId="3132"/>
    <cellStyle name="Normal 6 3 5" xfId="3133"/>
    <cellStyle name="Normal 6 4" xfId="3134"/>
    <cellStyle name="Normal 6 4 2" xfId="3135"/>
    <cellStyle name="Normal 6 4 3" xfId="3136"/>
    <cellStyle name="Normal 6 5" xfId="3137"/>
    <cellStyle name="Normal 6 5 2" xfId="3138"/>
    <cellStyle name="Normal 6 5 3" xfId="3139"/>
    <cellStyle name="Normal 6 6" xfId="3140"/>
    <cellStyle name="Normal 6 7" xfId="3141"/>
    <cellStyle name="Normal 60" xfId="3142"/>
    <cellStyle name="Normal 60 10" xfId="3143"/>
    <cellStyle name="Normal 60 11" xfId="3144"/>
    <cellStyle name="Normal 60 2" xfId="3145"/>
    <cellStyle name="Normal 60 2 2" xfId="3146"/>
    <cellStyle name="Normal 60 2 3" xfId="3147"/>
    <cellStyle name="Normal 60 3" xfId="3148"/>
    <cellStyle name="Normal 60 3 2" xfId="3149"/>
    <cellStyle name="Normal 60 3 3" xfId="3150"/>
    <cellStyle name="Normal 60 4" xfId="3151"/>
    <cellStyle name="Normal 60 4 2" xfId="3152"/>
    <cellStyle name="Normal 60 4 3" xfId="3153"/>
    <cellStyle name="Normal 60 5" xfId="3154"/>
    <cellStyle name="Normal 60 5 2" xfId="3155"/>
    <cellStyle name="Normal 60 5 3" xfId="3156"/>
    <cellStyle name="Normal 60 6" xfId="3157"/>
    <cellStyle name="Normal 60 6 2" xfId="3158"/>
    <cellStyle name="Normal 60 6 3" xfId="3159"/>
    <cellStyle name="Normal 60 7" xfId="3160"/>
    <cellStyle name="Normal 60 7 2" xfId="3161"/>
    <cellStyle name="Normal 60 7 3" xfId="3162"/>
    <cellStyle name="Normal 60 8" xfId="3163"/>
    <cellStyle name="Normal 60 8 2" xfId="3164"/>
    <cellStyle name="Normal 60 8 3" xfId="3165"/>
    <cellStyle name="Normal 60 9" xfId="3166"/>
    <cellStyle name="Normal 61" xfId="3167"/>
    <cellStyle name="Normal 61 10" xfId="3168"/>
    <cellStyle name="Normal 61 10 2" xfId="3169"/>
    <cellStyle name="Normal 61 10 2 2" xfId="3170"/>
    <cellStyle name="Normal 61 11" xfId="3171"/>
    <cellStyle name="Normal 61 11 2" xfId="3172"/>
    <cellStyle name="Normal 61 12" xfId="3173"/>
    <cellStyle name="Normal 61 13" xfId="3174"/>
    <cellStyle name="Normal 61 2" xfId="3175"/>
    <cellStyle name="Normal 61 2 2" xfId="3176"/>
    <cellStyle name="Normal 61 2 3" xfId="3177"/>
    <cellStyle name="Normal 61 3" xfId="3178"/>
    <cellStyle name="Normal 61 3 2" xfId="3179"/>
    <cellStyle name="Normal 61 3 2 2" xfId="3180"/>
    <cellStyle name="Normal 61 3 3" xfId="3181"/>
    <cellStyle name="Normal 61 3 4" xfId="3182"/>
    <cellStyle name="Normal 61 4" xfId="3183"/>
    <cellStyle name="Normal 61 4 2" xfId="3184"/>
    <cellStyle name="Normal 61 4 3" xfId="3185"/>
    <cellStyle name="Normal 61 5" xfId="3186"/>
    <cellStyle name="Normal 61 5 2" xfId="3187"/>
    <cellStyle name="Normal 61 5 3" xfId="3188"/>
    <cellStyle name="Normal 61 6" xfId="3189"/>
    <cellStyle name="Normal 61 6 2" xfId="3190"/>
    <cellStyle name="Normal 61 6 3" xfId="3191"/>
    <cellStyle name="Normal 61 7" xfId="3192"/>
    <cellStyle name="Normal 61 7 2" xfId="3193"/>
    <cellStyle name="Normal 61 7 3" xfId="3194"/>
    <cellStyle name="Normal 61 8" xfId="3195"/>
    <cellStyle name="Normal 61 8 2" xfId="3196"/>
    <cellStyle name="Normal 61 8 3" xfId="3197"/>
    <cellStyle name="Normal 61 9" xfId="3198"/>
    <cellStyle name="Normal 61 9 2" xfId="3199"/>
    <cellStyle name="Normal 61 9 3" xfId="3200"/>
    <cellStyle name="Normal 62" xfId="3201"/>
    <cellStyle name="Normal 62 10" xfId="3202"/>
    <cellStyle name="Normal 62 11" xfId="3203"/>
    <cellStyle name="Normal 62 2" xfId="3204"/>
    <cellStyle name="Normal 62 2 2" xfId="3205"/>
    <cellStyle name="Normal 62 2 3" xfId="3206"/>
    <cellStyle name="Normal 62 3" xfId="3207"/>
    <cellStyle name="Normal 62 3 2" xfId="3208"/>
    <cellStyle name="Normal 62 3 3" xfId="3209"/>
    <cellStyle name="Normal 62 4" xfId="3210"/>
    <cellStyle name="Normal 62 4 2" xfId="3211"/>
    <cellStyle name="Normal 62 4 3" xfId="3212"/>
    <cellStyle name="Normal 62 5" xfId="3213"/>
    <cellStyle name="Normal 62 5 2" xfId="3214"/>
    <cellStyle name="Normal 62 5 3" xfId="3215"/>
    <cellStyle name="Normal 62 6" xfId="3216"/>
    <cellStyle name="Normal 62 6 2" xfId="3217"/>
    <cellStyle name="Normal 62 6 3" xfId="3218"/>
    <cellStyle name="Normal 62 7" xfId="3219"/>
    <cellStyle name="Normal 62 7 2" xfId="3220"/>
    <cellStyle name="Normal 62 7 3" xfId="3221"/>
    <cellStyle name="Normal 62 8" xfId="3222"/>
    <cellStyle name="Normal 62 8 2" xfId="3223"/>
    <cellStyle name="Normal 62 8 3" xfId="3224"/>
    <cellStyle name="Normal 62 9" xfId="3225"/>
    <cellStyle name="Normal 63" xfId="3226"/>
    <cellStyle name="Normal 63 10" xfId="3227"/>
    <cellStyle name="Normal 63 11" xfId="3228"/>
    <cellStyle name="Normal 63 12" xfId="3229"/>
    <cellStyle name="Normal 63 2" xfId="3230"/>
    <cellStyle name="Normal 63 2 2" xfId="3231"/>
    <cellStyle name="Normal 63 2 3" xfId="3232"/>
    <cellStyle name="Normal 63 2 4" xfId="3233"/>
    <cellStyle name="Normal 63 3" xfId="3234"/>
    <cellStyle name="Normal 63 3 2" xfId="3235"/>
    <cellStyle name="Normal 63 3 3" xfId="3236"/>
    <cellStyle name="Normal 63 4" xfId="3237"/>
    <cellStyle name="Normal 63 4 2" xfId="3238"/>
    <cellStyle name="Normal 63 4 3" xfId="3239"/>
    <cellStyle name="Normal 63 5" xfId="3240"/>
    <cellStyle name="Normal 63 5 2" xfId="3241"/>
    <cellStyle name="Normal 63 5 3" xfId="3242"/>
    <cellStyle name="Normal 63 6" xfId="3243"/>
    <cellStyle name="Normal 63 6 2" xfId="3244"/>
    <cellStyle name="Normal 63 6 3" xfId="3245"/>
    <cellStyle name="Normal 63 7" xfId="3246"/>
    <cellStyle name="Normal 63 7 2" xfId="3247"/>
    <cellStyle name="Normal 63 7 3" xfId="3248"/>
    <cellStyle name="Normal 63 8" xfId="3249"/>
    <cellStyle name="Normal 63 8 2" xfId="3250"/>
    <cellStyle name="Normal 63 8 3" xfId="3251"/>
    <cellStyle name="Normal 63 9" xfId="3252"/>
    <cellStyle name="Normal 63 9 2" xfId="3253"/>
    <cellStyle name="Normal 64" xfId="3254"/>
    <cellStyle name="Normal 64 2" xfId="3255"/>
    <cellStyle name="Normal 64 2 2" xfId="3256"/>
    <cellStyle name="Normal 64 2 3" xfId="3257"/>
    <cellStyle name="Normal 64 3" xfId="3258"/>
    <cellStyle name="Normal 64 4" xfId="3259"/>
    <cellStyle name="Normal 65" xfId="3260"/>
    <cellStyle name="Normal 65 10" xfId="3261"/>
    <cellStyle name="Normal 65 11" xfId="3262"/>
    <cellStyle name="Normal 65 2" xfId="3263"/>
    <cellStyle name="Normal 65 2 2" xfId="3264"/>
    <cellStyle name="Normal 65 2 3" xfId="3265"/>
    <cellStyle name="Normal 65 3" xfId="3266"/>
    <cellStyle name="Normal 65 3 2" xfId="3267"/>
    <cellStyle name="Normal 65 3 3" xfId="3268"/>
    <cellStyle name="Normal 65 4" xfId="3269"/>
    <cellStyle name="Normal 65 4 2" xfId="3270"/>
    <cellStyle name="Normal 65 4 3" xfId="3271"/>
    <cellStyle name="Normal 65 5" xfId="3272"/>
    <cellStyle name="Normal 65 5 2" xfId="3273"/>
    <cellStyle name="Normal 65 5 3" xfId="3274"/>
    <cellStyle name="Normal 65 6" xfId="3275"/>
    <cellStyle name="Normal 65 6 2" xfId="3276"/>
    <cellStyle name="Normal 65 6 3" xfId="3277"/>
    <cellStyle name="Normal 65 7" xfId="3278"/>
    <cellStyle name="Normal 65 7 2" xfId="3279"/>
    <cellStyle name="Normal 65 7 3" xfId="3280"/>
    <cellStyle name="Normal 65 8" xfId="3281"/>
    <cellStyle name="Normal 65 8 2" xfId="3282"/>
    <cellStyle name="Normal 65 8 3" xfId="3283"/>
    <cellStyle name="Normal 65 9" xfId="3284"/>
    <cellStyle name="Normal 66" xfId="3285"/>
    <cellStyle name="Normal 66 10" xfId="3286"/>
    <cellStyle name="Normal 66 11" xfId="3287"/>
    <cellStyle name="Normal 66 12" xfId="3288"/>
    <cellStyle name="Normal 66 2" xfId="3289"/>
    <cellStyle name="Normal 66 2 2" xfId="3290"/>
    <cellStyle name="Normal 66 2 3" xfId="3291"/>
    <cellStyle name="Normal 66 2 4" xfId="3292"/>
    <cellStyle name="Normal 66 3" xfId="3293"/>
    <cellStyle name="Normal 66 3 2" xfId="3294"/>
    <cellStyle name="Normal 66 3 3" xfId="3295"/>
    <cellStyle name="Normal 66 4" xfId="3296"/>
    <cellStyle name="Normal 66 4 2" xfId="3297"/>
    <cellStyle name="Normal 66 4 3" xfId="3298"/>
    <cellStyle name="Normal 66 5" xfId="3299"/>
    <cellStyle name="Normal 66 5 2" xfId="3300"/>
    <cellStyle name="Normal 66 5 3" xfId="3301"/>
    <cellStyle name="Normal 66 6" xfId="3302"/>
    <cellStyle name="Normal 66 6 2" xfId="3303"/>
    <cellStyle name="Normal 66 6 3" xfId="3304"/>
    <cellStyle name="Normal 66 7" xfId="3305"/>
    <cellStyle name="Normal 66 7 2" xfId="3306"/>
    <cellStyle name="Normal 66 7 3" xfId="3307"/>
    <cellStyle name="Normal 66 8" xfId="3308"/>
    <cellStyle name="Normal 66 8 2" xfId="3309"/>
    <cellStyle name="Normal 66 8 3" xfId="3310"/>
    <cellStyle name="Normal 66 9" xfId="3311"/>
    <cellStyle name="Normal 66 9 2" xfId="3312"/>
    <cellStyle name="Normal 67" xfId="3313"/>
    <cellStyle name="Normal 67 10" xfId="3314"/>
    <cellStyle name="Normal 67 11" xfId="3315"/>
    <cellStyle name="Normal 67 2" xfId="3316"/>
    <cellStyle name="Normal 67 2 2" xfId="3317"/>
    <cellStyle name="Normal 67 2 3" xfId="3318"/>
    <cellStyle name="Normal 67 3" xfId="3319"/>
    <cellStyle name="Normal 67 3 2" xfId="3320"/>
    <cellStyle name="Normal 67 3 3" xfId="3321"/>
    <cellStyle name="Normal 67 4" xfId="3322"/>
    <cellStyle name="Normal 67 4 2" xfId="3323"/>
    <cellStyle name="Normal 67 4 3" xfId="3324"/>
    <cellStyle name="Normal 67 5" xfId="3325"/>
    <cellStyle name="Normal 67 5 2" xfId="3326"/>
    <cellStyle name="Normal 67 5 3" xfId="3327"/>
    <cellStyle name="Normal 67 6" xfId="3328"/>
    <cellStyle name="Normal 67 6 2" xfId="3329"/>
    <cellStyle name="Normal 67 6 3" xfId="3330"/>
    <cellStyle name="Normal 67 7" xfId="3331"/>
    <cellStyle name="Normal 67 7 2" xfId="3332"/>
    <cellStyle name="Normal 67 7 3" xfId="3333"/>
    <cellStyle name="Normal 67 8" xfId="3334"/>
    <cellStyle name="Normal 67 8 2" xfId="3335"/>
    <cellStyle name="Normal 67 8 3" xfId="3336"/>
    <cellStyle name="Normal 67 9" xfId="3337"/>
    <cellStyle name="Normal 68" xfId="3338"/>
    <cellStyle name="Normal 68 10" xfId="3339"/>
    <cellStyle name="Normal 68 10 2" xfId="3340"/>
    <cellStyle name="Normal 68 11" xfId="3341"/>
    <cellStyle name="Normal 68 12" xfId="3342"/>
    <cellStyle name="Normal 68 2" xfId="3343"/>
    <cellStyle name="Normal 68 2 2" xfId="3344"/>
    <cellStyle name="Normal 68 2 3" xfId="3345"/>
    <cellStyle name="Normal 68 3" xfId="3346"/>
    <cellStyle name="Normal 68 3 2" xfId="3347"/>
    <cellStyle name="Normal 68 3 3" xfId="3348"/>
    <cellStyle name="Normal 68 4" xfId="3349"/>
    <cellStyle name="Normal 68 4 2" xfId="3350"/>
    <cellStyle name="Normal 68 4 3" xfId="3351"/>
    <cellStyle name="Normal 68 5" xfId="3352"/>
    <cellStyle name="Normal 68 5 2" xfId="3353"/>
    <cellStyle name="Normal 68 5 3" xfId="3354"/>
    <cellStyle name="Normal 68 6" xfId="3355"/>
    <cellStyle name="Normal 68 6 2" xfId="3356"/>
    <cellStyle name="Normal 68 6 3" xfId="3357"/>
    <cellStyle name="Normal 68 7" xfId="3358"/>
    <cellStyle name="Normal 68 7 2" xfId="3359"/>
    <cellStyle name="Normal 68 7 3" xfId="3360"/>
    <cellStyle name="Normal 68 8" xfId="3361"/>
    <cellStyle name="Normal 68 8 2" xfId="3362"/>
    <cellStyle name="Normal 68 8 3" xfId="3363"/>
    <cellStyle name="Normal 68 9" xfId="3364"/>
    <cellStyle name="Normal 69" xfId="3365"/>
    <cellStyle name="Normal 69 10" xfId="3366"/>
    <cellStyle name="Normal 69 11" xfId="3367"/>
    <cellStyle name="Normal 69 2" xfId="3368"/>
    <cellStyle name="Normal 69 2 2" xfId="3369"/>
    <cellStyle name="Normal 69 2 3" xfId="3370"/>
    <cellStyle name="Normal 69 3" xfId="3371"/>
    <cellStyle name="Normal 69 3 2" xfId="3372"/>
    <cellStyle name="Normal 69 3 3" xfId="3373"/>
    <cellStyle name="Normal 69 4" xfId="3374"/>
    <cellStyle name="Normal 69 4 2" xfId="3375"/>
    <cellStyle name="Normal 69 4 3" xfId="3376"/>
    <cellStyle name="Normal 69 5" xfId="3377"/>
    <cellStyle name="Normal 69 5 2" xfId="3378"/>
    <cellStyle name="Normal 69 5 3" xfId="3379"/>
    <cellStyle name="Normal 69 6" xfId="3380"/>
    <cellStyle name="Normal 69 6 2" xfId="3381"/>
    <cellStyle name="Normal 69 6 3" xfId="3382"/>
    <cellStyle name="Normal 69 7" xfId="3383"/>
    <cellStyle name="Normal 69 7 2" xfId="3384"/>
    <cellStyle name="Normal 69 7 3" xfId="3385"/>
    <cellStyle name="Normal 69 8" xfId="3386"/>
    <cellStyle name="Normal 69 8 2" xfId="3387"/>
    <cellStyle name="Normal 69 8 3" xfId="3388"/>
    <cellStyle name="Normal 69 9" xfId="3389"/>
    <cellStyle name="Normal 7" xfId="3390"/>
    <cellStyle name="Normal 7 2" xfId="3391"/>
    <cellStyle name="Normal 7 2 2" xfId="3392"/>
    <cellStyle name="Normal 7 2 2 2" xfId="3393"/>
    <cellStyle name="Normal 7 2 2 3" xfId="3394"/>
    <cellStyle name="Normal 7 2 3" xfId="3395"/>
    <cellStyle name="Normal 7 2 3 2" xfId="3396"/>
    <cellStyle name="Normal 7 2 3 3" xfId="3397"/>
    <cellStyle name="Normal 7 2 4" xfId="3398"/>
    <cellStyle name="Normal 7 2 5" xfId="3399"/>
    <cellStyle name="Normal 7 3" xfId="3400"/>
    <cellStyle name="Normal 7 3 2" xfId="3401"/>
    <cellStyle name="Normal 7 3 3" xfId="3402"/>
    <cellStyle name="Normal 7 4" xfId="3403"/>
    <cellStyle name="Normal 7 4 2" xfId="3404"/>
    <cellStyle name="Normal 7 4 3" xfId="3405"/>
    <cellStyle name="Normal 7 5" xfId="3406"/>
    <cellStyle name="Normal 7 6" xfId="3407"/>
    <cellStyle name="Normal 70" xfId="3408"/>
    <cellStyle name="Normal 70 10" xfId="3409"/>
    <cellStyle name="Normal 70 11" xfId="3410"/>
    <cellStyle name="Normal 70 2" xfId="3411"/>
    <cellStyle name="Normal 70 2 2" xfId="3412"/>
    <cellStyle name="Normal 70 2 3" xfId="3413"/>
    <cellStyle name="Normal 70 3" xfId="3414"/>
    <cellStyle name="Normal 70 3 2" xfId="3415"/>
    <cellStyle name="Normal 70 3 3" xfId="3416"/>
    <cellStyle name="Normal 70 4" xfId="3417"/>
    <cellStyle name="Normal 70 4 2" xfId="3418"/>
    <cellStyle name="Normal 70 4 3" xfId="3419"/>
    <cellStyle name="Normal 70 5" xfId="3420"/>
    <cellStyle name="Normal 70 5 2" xfId="3421"/>
    <cellStyle name="Normal 70 5 3" xfId="3422"/>
    <cellStyle name="Normal 70 6" xfId="3423"/>
    <cellStyle name="Normal 70 6 2" xfId="3424"/>
    <cellStyle name="Normal 70 6 3" xfId="3425"/>
    <cellStyle name="Normal 70 7" xfId="3426"/>
    <cellStyle name="Normal 70 7 2" xfId="3427"/>
    <cellStyle name="Normal 70 7 3" xfId="3428"/>
    <cellStyle name="Normal 70 8" xfId="3429"/>
    <cellStyle name="Normal 70 8 2" xfId="3430"/>
    <cellStyle name="Normal 70 8 3" xfId="3431"/>
    <cellStyle name="Normal 70 9" xfId="3432"/>
    <cellStyle name="Normal 71" xfId="3433"/>
    <cellStyle name="Normal 71 10" xfId="3434"/>
    <cellStyle name="Normal 71 11" xfId="3435"/>
    <cellStyle name="Normal 71 2" xfId="3436"/>
    <cellStyle name="Normal 71 2 2" xfId="3437"/>
    <cellStyle name="Normal 71 2 3" xfId="3438"/>
    <cellStyle name="Normal 71 3" xfId="3439"/>
    <cellStyle name="Normal 71 3 2" xfId="3440"/>
    <cellStyle name="Normal 71 3 3" xfId="3441"/>
    <cellStyle name="Normal 71 4" xfId="3442"/>
    <cellStyle name="Normal 71 4 2" xfId="3443"/>
    <cellStyle name="Normal 71 4 3" xfId="3444"/>
    <cellStyle name="Normal 71 5" xfId="3445"/>
    <cellStyle name="Normal 71 5 2" xfId="3446"/>
    <cellStyle name="Normal 71 5 3" xfId="3447"/>
    <cellStyle name="Normal 71 6" xfId="3448"/>
    <cellStyle name="Normal 71 6 2" xfId="3449"/>
    <cellStyle name="Normal 71 6 3" xfId="3450"/>
    <cellStyle name="Normal 71 7" xfId="3451"/>
    <cellStyle name="Normal 71 7 2" xfId="3452"/>
    <cellStyle name="Normal 71 7 3" xfId="3453"/>
    <cellStyle name="Normal 71 8" xfId="3454"/>
    <cellStyle name="Normal 71 8 2" xfId="3455"/>
    <cellStyle name="Normal 71 8 3" xfId="3456"/>
    <cellStyle name="Normal 71 9" xfId="3457"/>
    <cellStyle name="Normal 72" xfId="3458"/>
    <cellStyle name="Normal 72 10" xfId="3459"/>
    <cellStyle name="Normal 72 11" xfId="3460"/>
    <cellStyle name="Normal 72 2" xfId="3461"/>
    <cellStyle name="Normal 72 2 2" xfId="3462"/>
    <cellStyle name="Normal 72 2 3" xfId="3463"/>
    <cellStyle name="Normal 72 3" xfId="3464"/>
    <cellStyle name="Normal 72 3 2" xfId="3465"/>
    <cellStyle name="Normal 72 3 3" xfId="3466"/>
    <cellStyle name="Normal 72 4" xfId="3467"/>
    <cellStyle name="Normal 72 4 2" xfId="3468"/>
    <cellStyle name="Normal 72 4 3" xfId="3469"/>
    <cellStyle name="Normal 72 5" xfId="3470"/>
    <cellStyle name="Normal 72 5 2" xfId="3471"/>
    <cellStyle name="Normal 72 5 3" xfId="3472"/>
    <cellStyle name="Normal 72 6" xfId="3473"/>
    <cellStyle name="Normal 72 6 2" xfId="3474"/>
    <cellStyle name="Normal 72 6 3" xfId="3475"/>
    <cellStyle name="Normal 72 7" xfId="3476"/>
    <cellStyle name="Normal 72 7 2" xfId="3477"/>
    <cellStyle name="Normal 72 7 3" xfId="3478"/>
    <cellStyle name="Normal 72 8" xfId="3479"/>
    <cellStyle name="Normal 72 8 2" xfId="3480"/>
    <cellStyle name="Normal 72 8 3" xfId="3481"/>
    <cellStyle name="Normal 72 9" xfId="3482"/>
    <cellStyle name="Normal 73" xfId="3483"/>
    <cellStyle name="Normal 73 10" xfId="3484"/>
    <cellStyle name="Normal 73 11" xfId="3485"/>
    <cellStyle name="Normal 73 2" xfId="3486"/>
    <cellStyle name="Normal 73 2 2" xfId="3487"/>
    <cellStyle name="Normal 73 2 3" xfId="3488"/>
    <cellStyle name="Normal 73 3" xfId="3489"/>
    <cellStyle name="Normal 73 3 2" xfId="3490"/>
    <cellStyle name="Normal 73 3 3" xfId="3491"/>
    <cellStyle name="Normal 73 4" xfId="3492"/>
    <cellStyle name="Normal 73 4 2" xfId="3493"/>
    <cellStyle name="Normal 73 4 3" xfId="3494"/>
    <cellStyle name="Normal 73 5" xfId="3495"/>
    <cellStyle name="Normal 73 5 2" xfId="3496"/>
    <cellStyle name="Normal 73 5 3" xfId="3497"/>
    <cellStyle name="Normal 73 6" xfId="3498"/>
    <cellStyle name="Normal 73 6 2" xfId="3499"/>
    <cellStyle name="Normal 73 6 3" xfId="3500"/>
    <cellStyle name="Normal 73 7" xfId="3501"/>
    <cellStyle name="Normal 73 7 2" xfId="3502"/>
    <cellStyle name="Normal 73 7 3" xfId="3503"/>
    <cellStyle name="Normal 73 8" xfId="3504"/>
    <cellStyle name="Normal 73 8 2" xfId="3505"/>
    <cellStyle name="Normal 73 8 3" xfId="3506"/>
    <cellStyle name="Normal 73 9" xfId="3507"/>
    <cellStyle name="Normal 74" xfId="3508"/>
    <cellStyle name="Normal 74 10" xfId="3509"/>
    <cellStyle name="Normal 74 11" xfId="3510"/>
    <cellStyle name="Normal 74 2" xfId="3511"/>
    <cellStyle name="Normal 74 2 2" xfId="3512"/>
    <cellStyle name="Normal 74 2 3" xfId="3513"/>
    <cellStyle name="Normal 74 3" xfId="3514"/>
    <cellStyle name="Normal 74 3 2" xfId="3515"/>
    <cellStyle name="Normal 74 3 3" xfId="3516"/>
    <cellStyle name="Normal 74 4" xfId="3517"/>
    <cellStyle name="Normal 74 4 2" xfId="3518"/>
    <cellStyle name="Normal 74 4 3" xfId="3519"/>
    <cellStyle name="Normal 74 5" xfId="3520"/>
    <cellStyle name="Normal 74 5 2" xfId="3521"/>
    <cellStyle name="Normal 74 5 3" xfId="3522"/>
    <cellStyle name="Normal 74 6" xfId="3523"/>
    <cellStyle name="Normal 74 6 2" xfId="3524"/>
    <cellStyle name="Normal 74 6 3" xfId="3525"/>
    <cellStyle name="Normal 74 7" xfId="3526"/>
    <cellStyle name="Normal 74 7 2" xfId="3527"/>
    <cellStyle name="Normal 74 7 3" xfId="3528"/>
    <cellStyle name="Normal 74 8" xfId="3529"/>
    <cellStyle name="Normal 74 8 2" xfId="3530"/>
    <cellStyle name="Normal 74 8 3" xfId="3531"/>
    <cellStyle name="Normal 74 9" xfId="3532"/>
    <cellStyle name="Normal 75" xfId="3533"/>
    <cellStyle name="Normal 75 10" xfId="3534"/>
    <cellStyle name="Normal 75 11" xfId="3535"/>
    <cellStyle name="Normal 75 2" xfId="3536"/>
    <cellStyle name="Normal 75 2 2" xfId="3537"/>
    <cellStyle name="Normal 75 2 3" xfId="3538"/>
    <cellStyle name="Normal 75 3" xfId="3539"/>
    <cellStyle name="Normal 75 3 2" xfId="3540"/>
    <cellStyle name="Normal 75 3 3" xfId="3541"/>
    <cellStyle name="Normal 75 4" xfId="3542"/>
    <cellStyle name="Normal 75 4 2" xfId="3543"/>
    <cellStyle name="Normal 75 4 3" xfId="3544"/>
    <cellStyle name="Normal 75 5" xfId="3545"/>
    <cellStyle name="Normal 75 5 2" xfId="3546"/>
    <cellStyle name="Normal 75 5 3" xfId="3547"/>
    <cellStyle name="Normal 75 6" xfId="3548"/>
    <cellStyle name="Normal 75 6 2" xfId="3549"/>
    <cellStyle name="Normal 75 6 3" xfId="3550"/>
    <cellStyle name="Normal 75 7" xfId="3551"/>
    <cellStyle name="Normal 75 7 2" xfId="3552"/>
    <cellStyle name="Normal 75 7 3" xfId="3553"/>
    <cellStyle name="Normal 75 8" xfId="3554"/>
    <cellStyle name="Normal 75 8 2" xfId="3555"/>
    <cellStyle name="Normal 75 8 3" xfId="3556"/>
    <cellStyle name="Normal 75 9" xfId="3557"/>
    <cellStyle name="Normal 76" xfId="3558"/>
    <cellStyle name="Normal 76 10" xfId="3559"/>
    <cellStyle name="Normal 76 11" xfId="3560"/>
    <cellStyle name="Normal 76 2" xfId="3561"/>
    <cellStyle name="Normal 76 2 2" xfId="3562"/>
    <cellStyle name="Normal 76 2 3" xfId="3563"/>
    <cellStyle name="Normal 76 3" xfId="3564"/>
    <cellStyle name="Normal 76 3 2" xfId="3565"/>
    <cellStyle name="Normal 76 3 3" xfId="3566"/>
    <cellStyle name="Normal 76 4" xfId="3567"/>
    <cellStyle name="Normal 76 4 2" xfId="3568"/>
    <cellStyle name="Normal 76 4 3" xfId="3569"/>
    <cellStyle name="Normal 76 5" xfId="3570"/>
    <cellStyle name="Normal 76 5 2" xfId="3571"/>
    <cellStyle name="Normal 76 5 3" xfId="3572"/>
    <cellStyle name="Normal 76 6" xfId="3573"/>
    <cellStyle name="Normal 76 6 2" xfId="3574"/>
    <cellStyle name="Normal 76 6 3" xfId="3575"/>
    <cellStyle name="Normal 76 7" xfId="3576"/>
    <cellStyle name="Normal 76 7 2" xfId="3577"/>
    <cellStyle name="Normal 76 7 3" xfId="3578"/>
    <cellStyle name="Normal 76 8" xfId="3579"/>
    <cellStyle name="Normal 76 8 2" xfId="3580"/>
    <cellStyle name="Normal 76 8 3" xfId="3581"/>
    <cellStyle name="Normal 76 9" xfId="3582"/>
    <cellStyle name="Normal 77" xfId="3583"/>
    <cellStyle name="Normal 77 10" xfId="3584"/>
    <cellStyle name="Normal 77 11" xfId="3585"/>
    <cellStyle name="Normal 77 2" xfId="3586"/>
    <cellStyle name="Normal 77 2 2" xfId="3587"/>
    <cellStyle name="Normal 77 2 3" xfId="3588"/>
    <cellStyle name="Normal 77 3" xfId="3589"/>
    <cellStyle name="Normal 77 3 2" xfId="3590"/>
    <cellStyle name="Normal 77 3 3" xfId="3591"/>
    <cellStyle name="Normal 77 4" xfId="3592"/>
    <cellStyle name="Normal 77 4 2" xfId="3593"/>
    <cellStyle name="Normal 77 4 3" xfId="3594"/>
    <cellStyle name="Normal 77 5" xfId="3595"/>
    <cellStyle name="Normal 77 5 2" xfId="3596"/>
    <cellStyle name="Normal 77 5 3" xfId="3597"/>
    <cellStyle name="Normal 77 6" xfId="3598"/>
    <cellStyle name="Normal 77 6 2" xfId="3599"/>
    <cellStyle name="Normal 77 6 3" xfId="3600"/>
    <cellStyle name="Normal 77 7" xfId="3601"/>
    <cellStyle name="Normal 77 7 2" xfId="3602"/>
    <cellStyle name="Normal 77 7 3" xfId="3603"/>
    <cellStyle name="Normal 77 8" xfId="3604"/>
    <cellStyle name="Normal 77 8 2" xfId="3605"/>
    <cellStyle name="Normal 77 8 3" xfId="3606"/>
    <cellStyle name="Normal 77 9" xfId="3607"/>
    <cellStyle name="Normal 78" xfId="3608"/>
    <cellStyle name="Normal 78 10" xfId="3609"/>
    <cellStyle name="Normal 78 11" xfId="3610"/>
    <cellStyle name="Normal 78 2" xfId="3611"/>
    <cellStyle name="Normal 78 2 2" xfId="3612"/>
    <cellStyle name="Normal 78 2 3" xfId="3613"/>
    <cellStyle name="Normal 78 3" xfId="3614"/>
    <cellStyle name="Normal 78 3 2" xfId="3615"/>
    <cellStyle name="Normal 78 3 3" xfId="3616"/>
    <cellStyle name="Normal 78 4" xfId="3617"/>
    <cellStyle name="Normal 78 4 2" xfId="3618"/>
    <cellStyle name="Normal 78 4 3" xfId="3619"/>
    <cellStyle name="Normal 78 5" xfId="3620"/>
    <cellStyle name="Normal 78 5 2" xfId="3621"/>
    <cellStyle name="Normal 78 5 3" xfId="3622"/>
    <cellStyle name="Normal 78 6" xfId="3623"/>
    <cellStyle name="Normal 78 6 2" xfId="3624"/>
    <cellStyle name="Normal 78 6 3" xfId="3625"/>
    <cellStyle name="Normal 78 7" xfId="3626"/>
    <cellStyle name="Normal 78 7 2" xfId="3627"/>
    <cellStyle name="Normal 78 7 3" xfId="3628"/>
    <cellStyle name="Normal 78 8" xfId="3629"/>
    <cellStyle name="Normal 78 8 2" xfId="3630"/>
    <cellStyle name="Normal 78 8 3" xfId="3631"/>
    <cellStyle name="Normal 78 9" xfId="3632"/>
    <cellStyle name="Normal 79" xfId="3633"/>
    <cellStyle name="Normal 79 10" xfId="3634"/>
    <cellStyle name="Normal 79 11" xfId="3635"/>
    <cellStyle name="Normal 79 2" xfId="3636"/>
    <cellStyle name="Normal 79 2 2" xfId="3637"/>
    <cellStyle name="Normal 79 2 3" xfId="3638"/>
    <cellStyle name="Normal 79 3" xfId="3639"/>
    <cellStyle name="Normal 79 3 2" xfId="3640"/>
    <cellStyle name="Normal 79 3 3" xfId="3641"/>
    <cellStyle name="Normal 79 4" xfId="3642"/>
    <cellStyle name="Normal 79 4 2" xfId="3643"/>
    <cellStyle name="Normal 79 4 3" xfId="3644"/>
    <cellStyle name="Normal 79 5" xfId="3645"/>
    <cellStyle name="Normal 79 5 2" xfId="3646"/>
    <cellStyle name="Normal 79 5 3" xfId="3647"/>
    <cellStyle name="Normal 79 6" xfId="3648"/>
    <cellStyle name="Normal 79 6 2" xfId="3649"/>
    <cellStyle name="Normal 79 6 3" xfId="3650"/>
    <cellStyle name="Normal 79 7" xfId="3651"/>
    <cellStyle name="Normal 79 7 2" xfId="3652"/>
    <cellStyle name="Normal 79 7 3" xfId="3653"/>
    <cellStyle name="Normal 79 8" xfId="3654"/>
    <cellStyle name="Normal 79 8 2" xfId="3655"/>
    <cellStyle name="Normal 79 8 3" xfId="3656"/>
    <cellStyle name="Normal 79 9" xfId="3657"/>
    <cellStyle name="Normal 8" xfId="3658"/>
    <cellStyle name="Normal 8 2" xfId="3659"/>
    <cellStyle name="Normal 8 2 2" xfId="3660"/>
    <cellStyle name="Normal 8 2 3" xfId="3661"/>
    <cellStyle name="Normal 8 3" xfId="3662"/>
    <cellStyle name="Normal 8 3 2" xfId="3663"/>
    <cellStyle name="Normal 8 3 3" xfId="3664"/>
    <cellStyle name="Normal 8 4" xfId="3665"/>
    <cellStyle name="Normal 8 5" xfId="3666"/>
    <cellStyle name="Normal 80" xfId="3667"/>
    <cellStyle name="Normal 80 10" xfId="3668"/>
    <cellStyle name="Normal 80 11" xfId="3669"/>
    <cellStyle name="Normal 80 2" xfId="3670"/>
    <cellStyle name="Normal 80 2 2" xfId="3671"/>
    <cellStyle name="Normal 80 2 3" xfId="3672"/>
    <cellStyle name="Normal 80 3" xfId="3673"/>
    <cellStyle name="Normal 80 3 2" xfId="3674"/>
    <cellStyle name="Normal 80 3 3" xfId="3675"/>
    <cellStyle name="Normal 80 4" xfId="3676"/>
    <cellStyle name="Normal 80 4 2" xfId="3677"/>
    <cellStyle name="Normal 80 4 3" xfId="3678"/>
    <cellStyle name="Normal 80 5" xfId="3679"/>
    <cellStyle name="Normal 80 5 2" xfId="3680"/>
    <cellStyle name="Normal 80 5 3" xfId="3681"/>
    <cellStyle name="Normal 80 6" xfId="3682"/>
    <cellStyle name="Normal 80 6 2" xfId="3683"/>
    <cellStyle name="Normal 80 6 3" xfId="3684"/>
    <cellStyle name="Normal 80 7" xfId="3685"/>
    <cellStyle name="Normal 80 7 2" xfId="3686"/>
    <cellStyle name="Normal 80 7 3" xfId="3687"/>
    <cellStyle name="Normal 80 8" xfId="3688"/>
    <cellStyle name="Normal 80 8 2" xfId="3689"/>
    <cellStyle name="Normal 80 8 3" xfId="3690"/>
    <cellStyle name="Normal 80 9" xfId="3691"/>
    <cellStyle name="Normal 81" xfId="3692"/>
    <cellStyle name="Normal 81 10" xfId="3693"/>
    <cellStyle name="Normal 81 11" xfId="3694"/>
    <cellStyle name="Normal 81 2" xfId="3695"/>
    <cellStyle name="Normal 81 2 2" xfId="3696"/>
    <cellStyle name="Normal 81 2 3" xfId="3697"/>
    <cellStyle name="Normal 81 3" xfId="3698"/>
    <cellStyle name="Normal 81 3 2" xfId="3699"/>
    <cellStyle name="Normal 81 3 3" xfId="3700"/>
    <cellStyle name="Normal 81 4" xfId="3701"/>
    <cellStyle name="Normal 81 4 2" xfId="3702"/>
    <cellStyle name="Normal 81 4 3" xfId="3703"/>
    <cellStyle name="Normal 81 5" xfId="3704"/>
    <cellStyle name="Normal 81 5 2" xfId="3705"/>
    <cellStyle name="Normal 81 5 3" xfId="3706"/>
    <cellStyle name="Normal 81 6" xfId="3707"/>
    <cellStyle name="Normal 81 6 2" xfId="3708"/>
    <cellStyle name="Normal 81 6 3" xfId="3709"/>
    <cellStyle name="Normal 81 7" xfId="3710"/>
    <cellStyle name="Normal 81 7 2" xfId="3711"/>
    <cellStyle name="Normal 81 7 3" xfId="3712"/>
    <cellStyle name="Normal 81 8" xfId="3713"/>
    <cellStyle name="Normal 81 8 2" xfId="3714"/>
    <cellStyle name="Normal 81 8 3" xfId="3715"/>
    <cellStyle name="Normal 81 9" xfId="3716"/>
    <cellStyle name="Normal 82" xfId="3717"/>
    <cellStyle name="Normal 82 10" xfId="3718"/>
    <cellStyle name="Normal 82 11" xfId="3719"/>
    <cellStyle name="Normal 82 2" xfId="3720"/>
    <cellStyle name="Normal 82 2 2" xfId="3721"/>
    <cellStyle name="Normal 82 2 3" xfId="3722"/>
    <cellStyle name="Normal 82 3" xfId="3723"/>
    <cellStyle name="Normal 82 3 2" xfId="3724"/>
    <cellStyle name="Normal 82 3 3" xfId="3725"/>
    <cellStyle name="Normal 82 4" xfId="3726"/>
    <cellStyle name="Normal 82 4 2" xfId="3727"/>
    <cellStyle name="Normal 82 4 3" xfId="3728"/>
    <cellStyle name="Normal 82 5" xfId="3729"/>
    <cellStyle name="Normal 82 5 2" xfId="3730"/>
    <cellStyle name="Normal 82 5 3" xfId="3731"/>
    <cellStyle name="Normal 82 6" xfId="3732"/>
    <cellStyle name="Normal 82 6 2" xfId="3733"/>
    <cellStyle name="Normal 82 6 3" xfId="3734"/>
    <cellStyle name="Normal 82 7" xfId="3735"/>
    <cellStyle name="Normal 82 7 2" xfId="3736"/>
    <cellStyle name="Normal 82 7 3" xfId="3737"/>
    <cellStyle name="Normal 82 8" xfId="3738"/>
    <cellStyle name="Normal 82 8 2" xfId="3739"/>
    <cellStyle name="Normal 82 8 3" xfId="3740"/>
    <cellStyle name="Normal 82 9" xfId="3741"/>
    <cellStyle name="Normal 83" xfId="3742"/>
    <cellStyle name="Normal 83 10" xfId="3743"/>
    <cellStyle name="Normal 83 11" xfId="3744"/>
    <cellStyle name="Normal 83 2" xfId="3745"/>
    <cellStyle name="Normal 83 2 2" xfId="3746"/>
    <cellStyle name="Normal 83 2 3" xfId="3747"/>
    <cellStyle name="Normal 83 3" xfId="3748"/>
    <cellStyle name="Normal 83 3 2" xfId="3749"/>
    <cellStyle name="Normal 83 3 3" xfId="3750"/>
    <cellStyle name="Normal 83 4" xfId="3751"/>
    <cellStyle name="Normal 83 4 2" xfId="3752"/>
    <cellStyle name="Normal 83 4 3" xfId="3753"/>
    <cellStyle name="Normal 83 5" xfId="3754"/>
    <cellStyle name="Normal 83 5 2" xfId="3755"/>
    <cellStyle name="Normal 83 5 3" xfId="3756"/>
    <cellStyle name="Normal 83 6" xfId="3757"/>
    <cellStyle name="Normal 83 6 2" xfId="3758"/>
    <cellStyle name="Normal 83 6 3" xfId="3759"/>
    <cellStyle name="Normal 83 7" xfId="3760"/>
    <cellStyle name="Normal 83 7 2" xfId="3761"/>
    <cellStyle name="Normal 83 7 3" xfId="3762"/>
    <cellStyle name="Normal 83 8" xfId="3763"/>
    <cellStyle name="Normal 83 8 2" xfId="3764"/>
    <cellStyle name="Normal 83 8 3" xfId="3765"/>
    <cellStyle name="Normal 83 9" xfId="3766"/>
    <cellStyle name="Normal 84" xfId="3767"/>
    <cellStyle name="Normal 84 2" xfId="3768"/>
    <cellStyle name="Normal 84 3" xfId="3769"/>
    <cellStyle name="Normal 85" xfId="3770"/>
    <cellStyle name="Normal 85 10" xfId="3771"/>
    <cellStyle name="Normal 85 11" xfId="3772"/>
    <cellStyle name="Normal 85 2" xfId="3773"/>
    <cellStyle name="Normal 85 2 2" xfId="3774"/>
    <cellStyle name="Normal 85 2 3" xfId="3775"/>
    <cellStyle name="Normal 85 3" xfId="3776"/>
    <cellStyle name="Normal 85 3 2" xfId="3777"/>
    <cellStyle name="Normal 85 3 3" xfId="3778"/>
    <cellStyle name="Normal 85 4" xfId="3779"/>
    <cellStyle name="Normal 85 4 2" xfId="3780"/>
    <cellStyle name="Normal 85 4 3" xfId="3781"/>
    <cellStyle name="Normal 85 5" xfId="3782"/>
    <cellStyle name="Normal 85 5 2" xfId="3783"/>
    <cellStyle name="Normal 85 5 3" xfId="3784"/>
    <cellStyle name="Normal 85 6" xfId="3785"/>
    <cellStyle name="Normal 85 6 2" xfId="3786"/>
    <cellStyle name="Normal 85 6 3" xfId="3787"/>
    <cellStyle name="Normal 85 7" xfId="3788"/>
    <cellStyle name="Normal 85 7 2" xfId="3789"/>
    <cellStyle name="Normal 85 7 3" xfId="3790"/>
    <cellStyle name="Normal 85 8" xfId="3791"/>
    <cellStyle name="Normal 85 8 2" xfId="3792"/>
    <cellStyle name="Normal 85 8 3" xfId="3793"/>
    <cellStyle name="Normal 85 9" xfId="3794"/>
    <cellStyle name="Normal 86" xfId="3795"/>
    <cellStyle name="Normal 86 10" xfId="3796"/>
    <cellStyle name="Normal 86 11" xfId="3797"/>
    <cellStyle name="Normal 86 2" xfId="3798"/>
    <cellStyle name="Normal 86 2 2" xfId="3799"/>
    <cellStyle name="Normal 86 2 3" xfId="3800"/>
    <cellStyle name="Normal 86 3" xfId="3801"/>
    <cellStyle name="Normal 86 3 2" xfId="3802"/>
    <cellStyle name="Normal 86 3 3" xfId="3803"/>
    <cellStyle name="Normal 86 4" xfId="3804"/>
    <cellStyle name="Normal 86 4 2" xfId="3805"/>
    <cellStyle name="Normal 86 4 3" xfId="3806"/>
    <cellStyle name="Normal 86 5" xfId="3807"/>
    <cellStyle name="Normal 86 5 2" xfId="3808"/>
    <cellStyle name="Normal 86 5 3" xfId="3809"/>
    <cellStyle name="Normal 86 6" xfId="3810"/>
    <cellStyle name="Normal 86 6 2" xfId="3811"/>
    <cellStyle name="Normal 86 6 3" xfId="3812"/>
    <cellStyle name="Normal 86 7" xfId="3813"/>
    <cellStyle name="Normal 86 7 2" xfId="3814"/>
    <cellStyle name="Normal 86 7 3" xfId="3815"/>
    <cellStyle name="Normal 86 8" xfId="3816"/>
    <cellStyle name="Normal 86 8 2" xfId="3817"/>
    <cellStyle name="Normal 86 8 3" xfId="3818"/>
    <cellStyle name="Normal 86 9" xfId="3819"/>
    <cellStyle name="Normal 87" xfId="3820"/>
    <cellStyle name="Normal 87 10" xfId="3821"/>
    <cellStyle name="Normal 87 11" xfId="3822"/>
    <cellStyle name="Normal 87 2" xfId="3823"/>
    <cellStyle name="Normal 87 2 2" xfId="3824"/>
    <cellStyle name="Normal 87 2 3" xfId="3825"/>
    <cellStyle name="Normal 87 3" xfId="3826"/>
    <cellStyle name="Normal 87 3 2" xfId="3827"/>
    <cellStyle name="Normal 87 3 3" xfId="3828"/>
    <cellStyle name="Normal 87 4" xfId="3829"/>
    <cellStyle name="Normal 87 4 2" xfId="3830"/>
    <cellStyle name="Normal 87 4 3" xfId="3831"/>
    <cellStyle name="Normal 87 5" xfId="3832"/>
    <cellStyle name="Normal 87 5 2" xfId="3833"/>
    <cellStyle name="Normal 87 5 3" xfId="3834"/>
    <cellStyle name="Normal 87 6" xfId="3835"/>
    <cellStyle name="Normal 87 6 2" xfId="3836"/>
    <cellStyle name="Normal 87 6 3" xfId="3837"/>
    <cellStyle name="Normal 87 7" xfId="3838"/>
    <cellStyle name="Normal 87 7 2" xfId="3839"/>
    <cellStyle name="Normal 87 7 3" xfId="3840"/>
    <cellStyle name="Normal 87 8" xfId="3841"/>
    <cellStyle name="Normal 87 8 2" xfId="3842"/>
    <cellStyle name="Normal 87 8 3" xfId="3843"/>
    <cellStyle name="Normal 87 9" xfId="3844"/>
    <cellStyle name="Normal 88" xfId="3845"/>
    <cellStyle name="Normal 88 10" xfId="3846"/>
    <cellStyle name="Normal 88 11" xfId="3847"/>
    <cellStyle name="Normal 88 2" xfId="3848"/>
    <cellStyle name="Normal 88 2 2" xfId="3849"/>
    <cellStyle name="Normal 88 2 3" xfId="3850"/>
    <cellStyle name="Normal 88 3" xfId="3851"/>
    <cellStyle name="Normal 88 3 2" xfId="3852"/>
    <cellStyle name="Normal 88 3 3" xfId="3853"/>
    <cellStyle name="Normal 88 4" xfId="3854"/>
    <cellStyle name="Normal 88 4 2" xfId="3855"/>
    <cellStyle name="Normal 88 4 3" xfId="3856"/>
    <cellStyle name="Normal 88 5" xfId="3857"/>
    <cellStyle name="Normal 88 5 2" xfId="3858"/>
    <cellStyle name="Normal 88 5 3" xfId="3859"/>
    <cellStyle name="Normal 88 6" xfId="3860"/>
    <cellStyle name="Normal 88 6 2" xfId="3861"/>
    <cellStyle name="Normal 88 6 3" xfId="3862"/>
    <cellStyle name="Normal 88 7" xfId="3863"/>
    <cellStyle name="Normal 88 7 2" xfId="3864"/>
    <cellStyle name="Normal 88 7 3" xfId="3865"/>
    <cellStyle name="Normal 88 8" xfId="3866"/>
    <cellStyle name="Normal 88 8 2" xfId="3867"/>
    <cellStyle name="Normal 88 8 3" xfId="3868"/>
    <cellStyle name="Normal 88 9" xfId="3869"/>
    <cellStyle name="Normal 89" xfId="3870"/>
    <cellStyle name="Normal 89 10" xfId="3871"/>
    <cellStyle name="Normal 89 2" xfId="3872"/>
    <cellStyle name="Normal 89 2 2" xfId="3873"/>
    <cellStyle name="Normal 89 2 3" xfId="3874"/>
    <cellStyle name="Normal 89 3" xfId="3875"/>
    <cellStyle name="Normal 89 3 2" xfId="3876"/>
    <cellStyle name="Normal 89 3 3" xfId="3877"/>
    <cellStyle name="Normal 89 4" xfId="3878"/>
    <cellStyle name="Normal 89 4 2" xfId="3879"/>
    <cellStyle name="Normal 89 4 3" xfId="3880"/>
    <cellStyle name="Normal 89 5" xfId="3881"/>
    <cellStyle name="Normal 89 5 2" xfId="3882"/>
    <cellStyle name="Normal 89 5 3" xfId="3883"/>
    <cellStyle name="Normal 89 6" xfId="3884"/>
    <cellStyle name="Normal 89 6 2" xfId="3885"/>
    <cellStyle name="Normal 89 6 3" xfId="3886"/>
    <cellStyle name="Normal 89 7" xfId="3887"/>
    <cellStyle name="Normal 89 7 2" xfId="3888"/>
    <cellStyle name="Normal 89 7 3" xfId="3889"/>
    <cellStyle name="Normal 89 8" xfId="3890"/>
    <cellStyle name="Normal 89 9" xfId="3891"/>
    <cellStyle name="Normal 9" xfId="3892"/>
    <cellStyle name="Normal 9 2" xfId="3893"/>
    <cellStyle name="Normal 9 2 2" xfId="3894"/>
    <cellStyle name="Normal 9 2 3" xfId="3895"/>
    <cellStyle name="Normal 9 3" xfId="3896"/>
    <cellStyle name="Normal 9 4" xfId="3897"/>
    <cellStyle name="Normal 90" xfId="3898"/>
    <cellStyle name="Normal 90 10" xfId="3899"/>
    <cellStyle name="Normal 90 2" xfId="3900"/>
    <cellStyle name="Normal 90 2 2" xfId="3901"/>
    <cellStyle name="Normal 90 2 3" xfId="3902"/>
    <cellStyle name="Normal 90 3" xfId="3903"/>
    <cellStyle name="Normal 90 3 2" xfId="3904"/>
    <cellStyle name="Normal 90 3 3" xfId="3905"/>
    <cellStyle name="Normal 90 4" xfId="3906"/>
    <cellStyle name="Normal 90 4 2" xfId="3907"/>
    <cellStyle name="Normal 90 4 3" xfId="3908"/>
    <cellStyle name="Normal 90 5" xfId="3909"/>
    <cellStyle name="Normal 90 5 2" xfId="3910"/>
    <cellStyle name="Normal 90 5 3" xfId="3911"/>
    <cellStyle name="Normal 90 6" xfId="3912"/>
    <cellStyle name="Normal 90 6 2" xfId="3913"/>
    <cellStyle name="Normal 90 6 3" xfId="3914"/>
    <cellStyle name="Normal 90 7" xfId="3915"/>
    <cellStyle name="Normal 90 7 2" xfId="3916"/>
    <cellStyle name="Normal 90 7 3" xfId="3917"/>
    <cellStyle name="Normal 90 8" xfId="3918"/>
    <cellStyle name="Normal 90 9" xfId="3919"/>
    <cellStyle name="Normal 91" xfId="3920"/>
    <cellStyle name="Normal 91 2" xfId="3921"/>
    <cellStyle name="Normal 91 3" xfId="3922"/>
    <cellStyle name="Normal 92" xfId="3923"/>
    <cellStyle name="Normal 92 2" xfId="3924"/>
    <cellStyle name="Normal 92 3" xfId="3925"/>
    <cellStyle name="Normal 93" xfId="3926"/>
    <cellStyle name="Normal 93 2" xfId="3927"/>
    <cellStyle name="Normal 93 3" xfId="3928"/>
    <cellStyle name="Normal 94" xfId="3929"/>
    <cellStyle name="Normal 94 10" xfId="3930"/>
    <cellStyle name="Normal 94 2" xfId="3931"/>
    <cellStyle name="Normal 94 2 2" xfId="3932"/>
    <cellStyle name="Normal 94 2 3" xfId="3933"/>
    <cellStyle name="Normal 94 3" xfId="3934"/>
    <cellStyle name="Normal 94 3 2" xfId="3935"/>
    <cellStyle name="Normal 94 3 3" xfId="3936"/>
    <cellStyle name="Normal 94 4" xfId="3937"/>
    <cellStyle name="Normal 94 4 2" xfId="3938"/>
    <cellStyle name="Normal 94 4 3" xfId="3939"/>
    <cellStyle name="Normal 94 5" xfId="3940"/>
    <cellStyle name="Normal 94 5 2" xfId="3941"/>
    <cellStyle name="Normal 94 5 3" xfId="3942"/>
    <cellStyle name="Normal 94 6" xfId="3943"/>
    <cellStyle name="Normal 94 6 2" xfId="3944"/>
    <cellStyle name="Normal 94 6 3" xfId="3945"/>
    <cellStyle name="Normal 94 7" xfId="3946"/>
    <cellStyle name="Normal 94 7 2" xfId="3947"/>
    <cellStyle name="Normal 94 7 3" xfId="3948"/>
    <cellStyle name="Normal 94 8" xfId="3949"/>
    <cellStyle name="Normal 94 9" xfId="3950"/>
    <cellStyle name="Normal 95" xfId="3951"/>
    <cellStyle name="Normal 95 2" xfId="3952"/>
    <cellStyle name="Normal 95 3" xfId="3953"/>
    <cellStyle name="Normal 96" xfId="3954"/>
    <cellStyle name="Normal 96 2" xfId="3955"/>
    <cellStyle name="Normal 96 3" xfId="3956"/>
    <cellStyle name="Normal 97" xfId="3957"/>
    <cellStyle name="Normal 97 2" xfId="3958"/>
    <cellStyle name="Normal 97 3" xfId="3959"/>
    <cellStyle name="Normal 98" xfId="3960"/>
    <cellStyle name="Normal 98 2" xfId="3961"/>
    <cellStyle name="Normal 98 3" xfId="3962"/>
    <cellStyle name="Normal 99" xfId="3963"/>
    <cellStyle name="Normal 99 10" xfId="3964"/>
    <cellStyle name="Normal 99 11" xfId="3965"/>
    <cellStyle name="Normal 99 2" xfId="3966"/>
    <cellStyle name="Normal 99 2 2" xfId="3967"/>
    <cellStyle name="Normal 99 2 3" xfId="3968"/>
    <cellStyle name="Normal 99 3" xfId="3969"/>
    <cellStyle name="Normal 99 3 2" xfId="3970"/>
    <cellStyle name="Normal 99 3 3" xfId="3971"/>
    <cellStyle name="Normal 99 4" xfId="3972"/>
    <cellStyle name="Normal 99 4 2" xfId="3973"/>
    <cellStyle name="Normal 99 4 3" xfId="3974"/>
    <cellStyle name="Normal 99 5" xfId="3975"/>
    <cellStyle name="Normal 99 5 2" xfId="3976"/>
    <cellStyle name="Normal 99 5 3" xfId="3977"/>
    <cellStyle name="Normal 99 6" xfId="3978"/>
    <cellStyle name="Normal 99 6 2" xfId="3979"/>
    <cellStyle name="Normal 99 6 3" xfId="3980"/>
    <cellStyle name="Normal 99 7" xfId="3981"/>
    <cellStyle name="Normal 99 7 2" xfId="3982"/>
    <cellStyle name="Normal 99 7 3" xfId="3983"/>
    <cellStyle name="Normal 99 8" xfId="3984"/>
    <cellStyle name="Normal 99 8 2" xfId="3985"/>
    <cellStyle name="Normal 99 8 3" xfId="3986"/>
    <cellStyle name="Normal 99 9" xfId="3987"/>
    <cellStyle name="Normal_fte by county 2003" xfId="4098"/>
    <cellStyle name="Note 2" xfId="3988"/>
    <cellStyle name="Note 2 2" xfId="3989"/>
    <cellStyle name="Note 2 2 2" xfId="3990"/>
    <cellStyle name="Note 2 2 3" xfId="3991"/>
    <cellStyle name="Note 3" xfId="3992"/>
    <cellStyle name="Note 3 2" xfId="3993"/>
    <cellStyle name="Note 3 2 2" xfId="3994"/>
    <cellStyle name="Note 3 2 3" xfId="3995"/>
    <cellStyle name="Note 4" xfId="3996"/>
    <cellStyle name="Note 4 2" xfId="3997"/>
    <cellStyle name="Note 4 2 2" xfId="3998"/>
    <cellStyle name="Note 4 2 3" xfId="3999"/>
    <cellStyle name="Note 5" xfId="4000"/>
    <cellStyle name="Note 5 2" xfId="4001"/>
    <cellStyle name="Note 5 2 2" xfId="4002"/>
    <cellStyle name="Note 5 2 3" xfId="4003"/>
    <cellStyle name="Note 6" xfId="4004"/>
    <cellStyle name="Note 6 2" xfId="4005"/>
    <cellStyle name="Note 6 2 2" xfId="4006"/>
    <cellStyle name="Note 6 2 3" xfId="4007"/>
    <cellStyle name="Note 7" xfId="4008"/>
    <cellStyle name="Note 7 2" xfId="4009"/>
    <cellStyle name="Output 2" xfId="4010"/>
    <cellStyle name="Output 2 2" xfId="4011"/>
    <cellStyle name="Output 2 2 2" xfId="4012"/>
    <cellStyle name="Output 2 2 3" xfId="4013"/>
    <cellStyle name="Output 3" xfId="4014"/>
    <cellStyle name="Output 3 2" xfId="4015"/>
    <cellStyle name="Output 3 2 2" xfId="4016"/>
    <cellStyle name="Output 3 2 3" xfId="4017"/>
    <cellStyle name="Output 4" xfId="4018"/>
    <cellStyle name="Output 4 2" xfId="4019"/>
    <cellStyle name="Output 4 2 2" xfId="4020"/>
    <cellStyle name="Output 4 2 3" xfId="4021"/>
    <cellStyle name="Output 5" xfId="4022"/>
    <cellStyle name="Output 5 2" xfId="4023"/>
    <cellStyle name="Output 5 2 2" xfId="4024"/>
    <cellStyle name="Output 5 2 3" xfId="4025"/>
    <cellStyle name="Output 6" xfId="4026"/>
    <cellStyle name="Output 6 2" xfId="4027"/>
    <cellStyle name="Output 6 2 2" xfId="4028"/>
    <cellStyle name="Output 6 2 3" xfId="4029"/>
    <cellStyle name="Output 7" xfId="4030"/>
    <cellStyle name="Output 8" xfId="4031"/>
    <cellStyle name="Percent 10" xfId="4032"/>
    <cellStyle name="Percent 11" xfId="4033"/>
    <cellStyle name="Percent 12" xfId="4034"/>
    <cellStyle name="Percent 13" xfId="4035"/>
    <cellStyle name="Percent 2" xfId="4036"/>
    <cellStyle name="Percent 2 2" xfId="4037"/>
    <cellStyle name="Percent 2 3" xfId="4038"/>
    <cellStyle name="Percent 2 3 2" xfId="4039"/>
    <cellStyle name="Percent 3" xfId="4040"/>
    <cellStyle name="Percent 3 2" xfId="4041"/>
    <cellStyle name="Percent 3 2 2" xfId="4042"/>
    <cellStyle name="Percent 4" xfId="4043"/>
    <cellStyle name="Percent 4 2" xfId="4044"/>
    <cellStyle name="Percent 4 2 2" xfId="4045"/>
    <cellStyle name="Percent 4 3" xfId="4046"/>
    <cellStyle name="Percent 5" xfId="4047"/>
    <cellStyle name="Percent 5 2" xfId="4048"/>
    <cellStyle name="Percent 6" xfId="4049"/>
    <cellStyle name="Percent 7" xfId="4050"/>
    <cellStyle name="Percent 8" xfId="4051"/>
    <cellStyle name="Percent 9" xfId="4052"/>
    <cellStyle name="Title" xfId="4053" builtinId="15" customBuiltin="1"/>
    <cellStyle name="Total 2" xfId="4054"/>
    <cellStyle name="Total 2 2" xfId="4055"/>
    <cellStyle name="Total 2 2 2" xfId="4056"/>
    <cellStyle name="Total 2 2 3" xfId="4057"/>
    <cellStyle name="Total 3" xfId="4058"/>
    <cellStyle name="Total 3 2" xfId="4059"/>
    <cellStyle name="Total 3 2 2" xfId="4060"/>
    <cellStyle name="Total 3 2 3" xfId="4061"/>
    <cellStyle name="Total 4" xfId="4062"/>
    <cellStyle name="Total 4 2" xfId="4063"/>
    <cellStyle name="Total 4 2 2" xfId="4064"/>
    <cellStyle name="Total 4 2 3" xfId="4065"/>
    <cellStyle name="Total 5" xfId="4066"/>
    <cellStyle name="Total 5 2" xfId="4067"/>
    <cellStyle name="Total 5 2 2" xfId="4068"/>
    <cellStyle name="Total 5 2 3" xfId="4069"/>
    <cellStyle name="Total 6" xfId="4070"/>
    <cellStyle name="Total 6 2" xfId="4071"/>
    <cellStyle name="Total 6 2 2" xfId="4072"/>
    <cellStyle name="Total 6 2 3" xfId="4073"/>
    <cellStyle name="Total 7" xfId="4074"/>
    <cellStyle name="Total 8" xfId="4075"/>
    <cellStyle name="Warning Text 2" xfId="4076"/>
    <cellStyle name="Warning Text 2 2" xfId="4077"/>
    <cellStyle name="Warning Text 2 2 2" xfId="4078"/>
    <cellStyle name="Warning Text 2 2 3" xfId="4079"/>
    <cellStyle name="Warning Text 3" xfId="4080"/>
    <cellStyle name="Warning Text 3 2" xfId="4081"/>
    <cellStyle name="Warning Text 3 2 2" xfId="4082"/>
    <cellStyle name="Warning Text 3 2 3" xfId="4083"/>
    <cellStyle name="Warning Text 4" xfId="4084"/>
    <cellStyle name="Warning Text 4 2" xfId="4085"/>
    <cellStyle name="Warning Text 4 2 2" xfId="4086"/>
    <cellStyle name="Warning Text 4 2 3" xfId="4087"/>
    <cellStyle name="Warning Text 5" xfId="4088"/>
    <cellStyle name="Warning Text 5 2" xfId="4089"/>
    <cellStyle name="Warning Text 5 2 2" xfId="4090"/>
    <cellStyle name="Warning Text 5 2 3" xfId="4091"/>
    <cellStyle name="Warning Text 6" xfId="4092"/>
    <cellStyle name="Warning Text 6 2" xfId="4093"/>
    <cellStyle name="Warning Text 6 2 2" xfId="4094"/>
    <cellStyle name="Warning Text 6 2 3" xfId="4095"/>
    <cellStyle name="Warning Text 7" xfId="4096"/>
    <cellStyle name="Warning Text 8" xfId="409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B110"/>
  <sheetViews>
    <sheetView tabSelected="1" showOutlineSymbols="0" zoomScaleNormal="100" workbookViewId="0"/>
  </sheetViews>
  <sheetFormatPr defaultColWidth="15.7109375" defaultRowHeight="12" x14ac:dyDescent="0.2"/>
  <cols>
    <col min="1" max="1" width="21.5703125" customWidth="1"/>
    <col min="2" max="2" width="16.28515625" customWidth="1"/>
    <col min="3" max="3" width="19.5703125" customWidth="1"/>
    <col min="4" max="12" width="15.7109375" customWidth="1"/>
  </cols>
  <sheetData>
    <row r="1" spans="1:28" ht="20.25" x14ac:dyDescent="0.3">
      <c r="A1" s="5" t="s">
        <v>0</v>
      </c>
      <c r="B1" s="5"/>
      <c r="C1" s="5"/>
      <c r="D1" s="5"/>
      <c r="E1" s="5"/>
      <c r="F1" s="5"/>
      <c r="G1" s="5"/>
      <c r="H1" s="1"/>
      <c r="I1" s="1"/>
      <c r="J1" s="1"/>
      <c r="K1" s="1"/>
      <c r="L1" s="1"/>
      <c r="M1" s="1"/>
      <c r="N1" s="1"/>
      <c r="O1" s="1"/>
      <c r="P1" s="1"/>
      <c r="Q1" s="1"/>
    </row>
    <row r="2" spans="1:28" ht="20.25" x14ac:dyDescent="0.3">
      <c r="A2" s="5" t="s">
        <v>84</v>
      </c>
      <c r="B2" s="5"/>
      <c r="C2" s="5"/>
      <c r="D2" s="5"/>
      <c r="E2" s="5"/>
      <c r="F2" s="5"/>
      <c r="G2" s="5"/>
      <c r="H2" s="1"/>
      <c r="I2" s="1"/>
      <c r="J2" s="1"/>
      <c r="K2" s="1"/>
      <c r="L2" s="1"/>
      <c r="M2" s="1"/>
      <c r="N2" s="1"/>
      <c r="O2" s="1"/>
      <c r="P2" s="1"/>
      <c r="Q2" s="1"/>
    </row>
    <row r="3" spans="1:28" ht="20.25" x14ac:dyDescent="0.3">
      <c r="A3" s="5" t="s">
        <v>1</v>
      </c>
      <c r="B3" s="5"/>
      <c r="C3" s="5"/>
      <c r="D3" s="5"/>
      <c r="E3" s="5"/>
      <c r="F3" s="5"/>
      <c r="G3" s="5"/>
      <c r="H3" s="1"/>
      <c r="I3" s="1"/>
      <c r="J3" s="1"/>
      <c r="K3" s="1"/>
      <c r="L3" s="1"/>
      <c r="M3" s="1"/>
      <c r="N3" s="1"/>
      <c r="O3" s="1"/>
      <c r="P3" s="1"/>
      <c r="Q3" s="1"/>
    </row>
    <row r="4" spans="1:28" ht="14.25" x14ac:dyDescent="0.2">
      <c r="A4" s="1"/>
      <c r="B4" s="36"/>
      <c r="C4" s="6"/>
      <c r="D4" s="2"/>
      <c r="E4" s="2"/>
      <c r="F4" s="2"/>
      <c r="G4" s="2"/>
      <c r="H4" s="1"/>
      <c r="I4" s="1"/>
      <c r="J4" s="1"/>
      <c r="K4" s="1"/>
      <c r="L4" s="1"/>
      <c r="M4" s="1"/>
      <c r="N4" s="1"/>
      <c r="O4" s="1"/>
      <c r="P4" s="1"/>
      <c r="Q4" s="1"/>
    </row>
    <row r="5" spans="1:28" s="35" customFormat="1" ht="16.5" x14ac:dyDescent="0.2">
      <c r="A5" s="52" t="s">
        <v>10</v>
      </c>
      <c r="B5" s="52"/>
      <c r="C5" s="53"/>
      <c r="D5" s="53"/>
      <c r="E5" s="53"/>
      <c r="F5" s="53"/>
      <c r="G5" s="53"/>
      <c r="H5" s="53"/>
      <c r="I5" s="53"/>
      <c r="J5" s="53"/>
      <c r="K5" s="53"/>
      <c r="L5" s="53"/>
      <c r="M5" s="53"/>
      <c r="N5" s="53"/>
      <c r="O5" s="53"/>
      <c r="P5" s="53"/>
      <c r="Q5" s="53"/>
      <c r="R5" s="53"/>
      <c r="S5" s="53"/>
      <c r="T5" s="53"/>
      <c r="U5" s="53"/>
      <c r="V5" s="53"/>
      <c r="W5" s="53"/>
      <c r="X5" s="53"/>
      <c r="Y5" s="53"/>
      <c r="Z5" s="53"/>
      <c r="AA5" s="53"/>
      <c r="AB5" s="53"/>
    </row>
    <row r="6" spans="1:28" s="31" customFormat="1" ht="14.25" x14ac:dyDescent="0.2">
      <c r="A6" s="34" t="s">
        <v>2</v>
      </c>
      <c r="B6" s="34">
        <v>2019</v>
      </c>
      <c r="C6" s="34">
        <v>2018</v>
      </c>
      <c r="D6" s="40">
        <v>2017</v>
      </c>
      <c r="E6" s="40">
        <v>2016</v>
      </c>
      <c r="F6" s="40">
        <v>2015</v>
      </c>
      <c r="G6" s="40">
        <v>2014</v>
      </c>
      <c r="H6" s="40" t="s">
        <v>9</v>
      </c>
      <c r="I6" s="41">
        <v>2012</v>
      </c>
      <c r="J6" s="42">
        <v>2011</v>
      </c>
      <c r="K6" s="42">
        <v>2010</v>
      </c>
      <c r="L6" s="43">
        <v>2009</v>
      </c>
      <c r="M6" s="43">
        <v>2008</v>
      </c>
      <c r="N6" s="43">
        <v>2007</v>
      </c>
      <c r="O6" s="43">
        <v>2006</v>
      </c>
      <c r="P6" s="44">
        <v>2005</v>
      </c>
      <c r="Q6" s="44">
        <v>2004</v>
      </c>
      <c r="R6" s="45">
        <v>2003</v>
      </c>
      <c r="S6" s="45">
        <v>2002</v>
      </c>
      <c r="T6" s="45">
        <v>2001</v>
      </c>
      <c r="U6" s="45">
        <v>2000</v>
      </c>
      <c r="V6" s="44">
        <v>1999</v>
      </c>
      <c r="W6" s="44">
        <v>1998</v>
      </c>
      <c r="X6" s="44">
        <v>1997</v>
      </c>
      <c r="Y6" s="44">
        <v>1996</v>
      </c>
      <c r="Z6" s="44">
        <v>1995</v>
      </c>
      <c r="AA6" s="46">
        <v>1994</v>
      </c>
      <c r="AB6" s="46">
        <v>1993</v>
      </c>
    </row>
    <row r="7" spans="1:28" ht="14.25" x14ac:dyDescent="0.2">
      <c r="A7" s="36"/>
      <c r="B7" s="36"/>
      <c r="C7" s="36"/>
      <c r="D7" s="36"/>
      <c r="E7" s="36"/>
      <c r="F7" s="36"/>
      <c r="G7" s="36"/>
      <c r="H7" s="36"/>
      <c r="I7" s="7"/>
      <c r="J7" s="11"/>
      <c r="K7" s="11"/>
      <c r="L7" s="11"/>
      <c r="M7" s="11"/>
      <c r="N7" s="11"/>
      <c r="O7" s="12"/>
      <c r="P7" s="15"/>
      <c r="Q7" s="15"/>
      <c r="R7" s="15"/>
      <c r="S7" s="15"/>
      <c r="T7" s="15"/>
      <c r="U7" s="15"/>
      <c r="V7" s="15"/>
      <c r="W7" s="15"/>
      <c r="X7" s="15"/>
      <c r="Y7" s="15"/>
      <c r="Z7" s="15"/>
      <c r="AA7" s="15"/>
      <c r="AB7" s="15"/>
    </row>
    <row r="8" spans="1:28" ht="16.5" x14ac:dyDescent="0.2">
      <c r="A8" s="39" t="s">
        <v>78</v>
      </c>
      <c r="B8" s="4">
        <f>SUM(B10,B17)</f>
        <v>144135.39999999997</v>
      </c>
      <c r="C8" s="10">
        <f t="shared" ref="C8:N8" si="0">SUM(C10,C17)</f>
        <v>144167.32999999999</v>
      </c>
      <c r="D8" s="4">
        <f t="shared" si="0"/>
        <v>144602.28999999998</v>
      </c>
      <c r="E8" s="4">
        <f t="shared" si="0"/>
        <v>144787.78</v>
      </c>
      <c r="F8" s="4">
        <f t="shared" si="0"/>
        <v>144692.45000000001</v>
      </c>
      <c r="G8" s="4">
        <f t="shared" si="0"/>
        <v>145444.62000000002</v>
      </c>
      <c r="H8" s="4">
        <f t="shared" si="0"/>
        <v>146987.66000000003</v>
      </c>
      <c r="I8" s="8">
        <f t="shared" si="0"/>
        <v>147629.80000000002</v>
      </c>
      <c r="J8" s="12">
        <f t="shared" si="0"/>
        <v>153747.34</v>
      </c>
      <c r="K8" s="12">
        <f t="shared" si="0"/>
        <v>159644.71999999997</v>
      </c>
      <c r="L8" s="12">
        <f t="shared" si="0"/>
        <v>164237.64999999997</v>
      </c>
      <c r="M8" s="12">
        <f t="shared" si="0"/>
        <v>164162.76999999999</v>
      </c>
      <c r="N8" s="12">
        <f t="shared" si="0"/>
        <v>161980.44000000003</v>
      </c>
      <c r="O8" s="12">
        <f>SUM(O17,O10)</f>
        <v>159997.31999999995</v>
      </c>
      <c r="P8" s="23">
        <f t="shared" ref="P8:V8" si="1">+P10+P17</f>
        <v>158776.66000000009</v>
      </c>
      <c r="Q8" s="23">
        <f t="shared" si="1"/>
        <v>158487.64000000004</v>
      </c>
      <c r="R8" s="23">
        <f t="shared" si="1"/>
        <v>164923.54999999999</v>
      </c>
      <c r="S8" s="23">
        <f t="shared" si="1"/>
        <v>166962.37999999998</v>
      </c>
      <c r="T8" s="23">
        <f t="shared" si="1"/>
        <v>166613.09</v>
      </c>
      <c r="U8" s="23">
        <f t="shared" si="1"/>
        <v>165382.28999999998</v>
      </c>
      <c r="V8" s="23">
        <f t="shared" si="1"/>
        <v>166406.22999999998</v>
      </c>
      <c r="W8" s="24">
        <f>SUM(W10,W17)</f>
        <v>164824.07</v>
      </c>
      <c r="X8" s="24">
        <f>+X10+X17</f>
        <v>165450.04000000004</v>
      </c>
      <c r="Y8" s="24">
        <f>SUM(Y10,Y17)</f>
        <v>172777.21</v>
      </c>
      <c r="Z8" s="24">
        <f>SUM(Z10,Z17)</f>
        <v>185172.76999999996</v>
      </c>
      <c r="AA8" s="24">
        <f>SUM(AA10,AA17)</f>
        <v>183088.36000000002</v>
      </c>
      <c r="AB8" s="24">
        <f>SUM(AB10,AB17)</f>
        <v>183118.28</v>
      </c>
    </row>
    <row r="9" spans="1:28" ht="15" x14ac:dyDescent="0.2">
      <c r="A9" s="4"/>
      <c r="B9" s="4"/>
      <c r="C9" s="32"/>
      <c r="D9" s="4"/>
      <c r="E9" s="4"/>
      <c r="F9" s="4"/>
      <c r="G9" s="4"/>
      <c r="H9" s="4"/>
      <c r="I9" s="9"/>
      <c r="J9" s="11"/>
      <c r="K9" s="11"/>
      <c r="L9" s="11"/>
      <c r="M9" s="12"/>
      <c r="N9" s="11"/>
      <c r="O9" s="11"/>
      <c r="P9" s="15"/>
      <c r="Q9" s="15"/>
      <c r="R9" s="15"/>
      <c r="S9" s="15"/>
      <c r="T9" s="15"/>
      <c r="U9" s="15"/>
      <c r="V9" s="23"/>
      <c r="W9" s="15"/>
      <c r="X9" s="23"/>
      <c r="Y9" s="23"/>
      <c r="Z9" s="23"/>
      <c r="AA9" s="23"/>
      <c r="AB9" s="23"/>
    </row>
    <row r="10" spans="1:28" ht="14.25" x14ac:dyDescent="0.2">
      <c r="A10" s="4" t="s">
        <v>11</v>
      </c>
      <c r="B10" s="4">
        <f t="shared" ref="B10:H10" si="2">SUM(B11:B15)</f>
        <v>19555.099999999999</v>
      </c>
      <c r="C10" s="10">
        <f t="shared" si="2"/>
        <v>19668.870000000003</v>
      </c>
      <c r="D10" s="4">
        <f t="shared" si="2"/>
        <v>20226.219999999998</v>
      </c>
      <c r="E10" s="4">
        <f t="shared" si="2"/>
        <v>20521.95</v>
      </c>
      <c r="F10" s="4">
        <f t="shared" si="2"/>
        <v>20962.84</v>
      </c>
      <c r="G10" s="4">
        <f t="shared" si="2"/>
        <v>21294.7</v>
      </c>
      <c r="H10" s="4">
        <f t="shared" si="2"/>
        <v>21750.75</v>
      </c>
      <c r="I10" s="9">
        <v>22208.079999999998</v>
      </c>
      <c r="J10" s="13">
        <v>23754.439999999995</v>
      </c>
      <c r="K10" s="13">
        <v>24607.93</v>
      </c>
      <c r="L10" s="13">
        <v>25383.360000000001</v>
      </c>
      <c r="M10" s="13">
        <v>25101.410000000003</v>
      </c>
      <c r="N10" s="13">
        <v>25029.7</v>
      </c>
      <c r="O10" s="13">
        <v>25302.73</v>
      </c>
      <c r="P10" s="24">
        <f t="shared" ref="P10:X10" si="3">SUM(P11:P15)</f>
        <v>25421.64</v>
      </c>
      <c r="Q10" s="24">
        <f t="shared" si="3"/>
        <v>25552.399999999998</v>
      </c>
      <c r="R10" s="24">
        <f t="shared" si="3"/>
        <v>26740.409999999996</v>
      </c>
      <c r="S10" s="24">
        <f t="shared" si="3"/>
        <v>27298.02</v>
      </c>
      <c r="T10" s="24">
        <f t="shared" si="3"/>
        <v>27477.13</v>
      </c>
      <c r="U10" s="24">
        <f t="shared" si="3"/>
        <v>27791.53</v>
      </c>
      <c r="V10" s="24">
        <f t="shared" si="3"/>
        <v>28363.599999999999</v>
      </c>
      <c r="W10" s="24">
        <f t="shared" si="3"/>
        <v>28333.300000000003</v>
      </c>
      <c r="X10" s="24">
        <f t="shared" si="3"/>
        <v>28660.3</v>
      </c>
      <c r="Y10" s="24">
        <v>30737</v>
      </c>
      <c r="Z10" s="24">
        <f>SUM(Z11:Z15)</f>
        <v>33298.229999999996</v>
      </c>
      <c r="AA10" s="24">
        <f>SUM(AA11:AA15)</f>
        <v>32861.420000000006</v>
      </c>
      <c r="AB10" s="24">
        <f>SUM(AB11:AB15)</f>
        <v>32575.16</v>
      </c>
    </row>
    <row r="11" spans="1:28" ht="14.25" x14ac:dyDescent="0.2">
      <c r="A11" s="4" t="s">
        <v>12</v>
      </c>
      <c r="B11" s="38">
        <v>1807.58</v>
      </c>
      <c r="C11" s="10">
        <v>1804.76</v>
      </c>
      <c r="D11" s="4">
        <v>1838.83</v>
      </c>
      <c r="E11" s="4">
        <v>1810.9</v>
      </c>
      <c r="F11" s="4">
        <v>1838.28</v>
      </c>
      <c r="G11" s="4">
        <v>1876.69</v>
      </c>
      <c r="H11" s="4">
        <v>1926.13</v>
      </c>
      <c r="I11" s="9">
        <v>2046.46</v>
      </c>
      <c r="J11" s="14">
        <v>2258.7200000000003</v>
      </c>
      <c r="K11" s="14">
        <v>2258.87</v>
      </c>
      <c r="L11" s="16">
        <v>2464.8000000000002</v>
      </c>
      <c r="M11" s="16">
        <v>2423.37</v>
      </c>
      <c r="N11" s="14">
        <v>2384.5700000000002</v>
      </c>
      <c r="O11" s="18">
        <v>2426.0099999999998</v>
      </c>
      <c r="P11" s="10">
        <v>2438.13</v>
      </c>
      <c r="Q11" s="23">
        <v>2499.4299999999998</v>
      </c>
      <c r="R11" s="28">
        <v>2643.94</v>
      </c>
      <c r="S11" s="29">
        <v>2628.16</v>
      </c>
      <c r="T11" s="23">
        <v>2560.88</v>
      </c>
      <c r="U11" s="23">
        <v>2564.71</v>
      </c>
      <c r="V11" s="23">
        <v>2610.79</v>
      </c>
      <c r="W11" s="30">
        <v>2679.87</v>
      </c>
      <c r="X11" s="23">
        <v>2652.1</v>
      </c>
      <c r="Y11" s="24">
        <v>2924.5</v>
      </c>
      <c r="Z11" s="24">
        <v>3127.39</v>
      </c>
      <c r="AA11" s="24">
        <v>3164.87</v>
      </c>
      <c r="AB11" s="24">
        <v>3192.49</v>
      </c>
    </row>
    <row r="12" spans="1:28" ht="14.25" x14ac:dyDescent="0.2">
      <c r="A12" s="4" t="s">
        <v>13</v>
      </c>
      <c r="B12" s="38">
        <v>4105.8599999999997</v>
      </c>
      <c r="C12" s="10">
        <v>4189.62</v>
      </c>
      <c r="D12" s="4">
        <v>4323.21</v>
      </c>
      <c r="E12" s="4">
        <v>4473.6099999999997</v>
      </c>
      <c r="F12" s="4">
        <v>4706.53</v>
      </c>
      <c r="G12" s="4">
        <v>4989.5</v>
      </c>
      <c r="H12" s="4">
        <v>5127.7000000000007</v>
      </c>
      <c r="I12" s="9">
        <v>5061.7099999999991</v>
      </c>
      <c r="J12" s="14">
        <v>5333.29</v>
      </c>
      <c r="K12" s="14">
        <v>5409.02</v>
      </c>
      <c r="L12" s="16">
        <v>5297.62</v>
      </c>
      <c r="M12" s="16">
        <v>5181.32</v>
      </c>
      <c r="N12" s="14">
        <v>5059.2700000000004</v>
      </c>
      <c r="O12" s="18">
        <v>5088.43</v>
      </c>
      <c r="P12" s="10">
        <v>5092.78</v>
      </c>
      <c r="Q12" s="23">
        <v>5097.63</v>
      </c>
      <c r="R12" s="28">
        <v>5244.19</v>
      </c>
      <c r="S12" s="29">
        <v>5175.29</v>
      </c>
      <c r="T12" s="23">
        <v>5470.19</v>
      </c>
      <c r="U12" s="23">
        <v>5306.83</v>
      </c>
      <c r="V12" s="23">
        <v>5856.12</v>
      </c>
      <c r="W12" s="30">
        <v>6066.33</v>
      </c>
      <c r="X12" s="23">
        <v>6169.5</v>
      </c>
      <c r="Y12" s="24">
        <v>6612</v>
      </c>
      <c r="Z12" s="24">
        <v>6983.93</v>
      </c>
      <c r="AA12" s="24">
        <v>7053.51</v>
      </c>
      <c r="AB12" s="24">
        <v>7227.65</v>
      </c>
    </row>
    <row r="13" spans="1:28" ht="14.25" x14ac:dyDescent="0.2">
      <c r="A13" s="4" t="s">
        <v>14</v>
      </c>
      <c r="B13" s="38">
        <v>8125.52</v>
      </c>
      <c r="C13" s="10">
        <v>8163.38</v>
      </c>
      <c r="D13" s="4">
        <v>8313.82</v>
      </c>
      <c r="E13" s="4">
        <v>8402.5499999999993</v>
      </c>
      <c r="F13" s="4">
        <v>8481.5400000000009</v>
      </c>
      <c r="G13" s="4">
        <v>8412.5400000000009</v>
      </c>
      <c r="H13" s="4">
        <v>8584.1200000000008</v>
      </c>
      <c r="I13" s="9">
        <v>8943.14</v>
      </c>
      <c r="J13" s="14">
        <v>9369.73</v>
      </c>
      <c r="K13" s="14">
        <v>9996.0400000000009</v>
      </c>
      <c r="L13" s="16">
        <v>10460.890000000001</v>
      </c>
      <c r="M13" s="16">
        <v>10393.530000000001</v>
      </c>
      <c r="N13" s="14">
        <v>10495.48</v>
      </c>
      <c r="O13" s="18">
        <v>10600.99</v>
      </c>
      <c r="P13" s="10">
        <v>10641.09</v>
      </c>
      <c r="Q13" s="23">
        <v>10657.46</v>
      </c>
      <c r="R13" s="28">
        <v>11223.57</v>
      </c>
      <c r="S13" s="29">
        <v>11719.07</v>
      </c>
      <c r="T13" s="23">
        <v>11897.11</v>
      </c>
      <c r="U13" s="23">
        <v>12332.24</v>
      </c>
      <c r="V13" s="23">
        <v>12174.77</v>
      </c>
      <c r="W13" s="30">
        <v>11975.1</v>
      </c>
      <c r="X13" s="23">
        <v>12031</v>
      </c>
      <c r="Y13" s="24">
        <v>12633</v>
      </c>
      <c r="Z13" s="24">
        <v>14003.6</v>
      </c>
      <c r="AA13" s="24">
        <v>13849.49</v>
      </c>
      <c r="AB13" s="24">
        <v>13501</v>
      </c>
    </row>
    <row r="14" spans="1:28" ht="14.25" x14ac:dyDescent="0.2">
      <c r="A14" s="4" t="s">
        <v>15</v>
      </c>
      <c r="B14" s="38">
        <v>3838.2</v>
      </c>
      <c r="C14" s="10">
        <v>3863.5</v>
      </c>
      <c r="D14" s="4">
        <v>4045.67</v>
      </c>
      <c r="E14" s="4">
        <v>4134.3500000000004</v>
      </c>
      <c r="F14" s="4">
        <v>4267.47</v>
      </c>
      <c r="G14" s="4">
        <v>4296.2700000000004</v>
      </c>
      <c r="H14" s="4">
        <v>4349.6899999999996</v>
      </c>
      <c r="I14" s="9">
        <v>4439.09</v>
      </c>
      <c r="J14" s="14">
        <v>4545.24</v>
      </c>
      <c r="K14" s="14">
        <v>4676.79</v>
      </c>
      <c r="L14" s="16">
        <v>4798.29</v>
      </c>
      <c r="M14" s="16">
        <v>4765.1099999999997</v>
      </c>
      <c r="N14" s="14">
        <v>4764.1099999999997</v>
      </c>
      <c r="O14" s="18">
        <v>4861.21</v>
      </c>
      <c r="P14" s="10">
        <v>4949.9399999999996</v>
      </c>
      <c r="Q14" s="23">
        <v>5027.34</v>
      </c>
      <c r="R14" s="28">
        <v>5282.42</v>
      </c>
      <c r="S14" s="29">
        <v>5366.68</v>
      </c>
      <c r="T14" s="23">
        <v>5149.93</v>
      </c>
      <c r="U14" s="23">
        <v>5191.6899999999996</v>
      </c>
      <c r="V14" s="23">
        <v>5306.6</v>
      </c>
      <c r="W14" s="30">
        <v>5255.65</v>
      </c>
      <c r="X14" s="23">
        <v>5437.5</v>
      </c>
      <c r="Y14" s="24">
        <v>6076.4</v>
      </c>
      <c r="Z14" s="24">
        <v>6507.92</v>
      </c>
      <c r="AA14" s="24">
        <v>6179.83</v>
      </c>
      <c r="AB14" s="24">
        <v>6084.12</v>
      </c>
    </row>
    <row r="15" spans="1:28" ht="14.25" x14ac:dyDescent="0.2">
      <c r="A15" s="4" t="s">
        <v>16</v>
      </c>
      <c r="B15" s="38">
        <v>1677.94</v>
      </c>
      <c r="C15" s="10">
        <v>1647.61</v>
      </c>
      <c r="D15" s="4">
        <v>1704.69</v>
      </c>
      <c r="E15" s="4">
        <v>1700.54</v>
      </c>
      <c r="F15" s="4">
        <v>1669.02</v>
      </c>
      <c r="G15" s="4">
        <v>1719.7</v>
      </c>
      <c r="H15" s="4">
        <v>1763.11</v>
      </c>
      <c r="I15" s="9">
        <v>1717.68</v>
      </c>
      <c r="J15" s="14">
        <v>2247.46</v>
      </c>
      <c r="K15" s="14">
        <v>2267.21</v>
      </c>
      <c r="L15" s="16">
        <v>2361.7600000000002</v>
      </c>
      <c r="M15" s="16">
        <v>2338.08</v>
      </c>
      <c r="N15" s="14">
        <v>2326.27</v>
      </c>
      <c r="O15" s="18">
        <v>2326.09</v>
      </c>
      <c r="P15" s="10">
        <v>2299.6999999999998</v>
      </c>
      <c r="Q15" s="23">
        <v>2270.54</v>
      </c>
      <c r="R15" s="28">
        <v>2346.29</v>
      </c>
      <c r="S15" s="29">
        <v>2408.8200000000002</v>
      </c>
      <c r="T15" s="23">
        <v>2399.02</v>
      </c>
      <c r="U15" s="23">
        <v>2396.06</v>
      </c>
      <c r="V15" s="23">
        <v>2415.3200000000002</v>
      </c>
      <c r="W15" s="30">
        <v>2356.35</v>
      </c>
      <c r="X15" s="23">
        <v>2370.1999999999998</v>
      </c>
      <c r="Y15" s="24">
        <v>2490.6999999999998</v>
      </c>
      <c r="Z15" s="24">
        <v>2675.39</v>
      </c>
      <c r="AA15" s="24">
        <v>2613.7199999999998</v>
      </c>
      <c r="AB15" s="24">
        <v>2569.9</v>
      </c>
    </row>
    <row r="16" spans="1:28" ht="14.25" x14ac:dyDescent="0.2">
      <c r="A16" s="4"/>
      <c r="B16" s="4"/>
      <c r="C16" s="33"/>
      <c r="D16" s="4"/>
      <c r="E16" s="4"/>
      <c r="F16" s="4"/>
      <c r="G16" s="4"/>
      <c r="H16" s="4"/>
      <c r="I16" s="7"/>
      <c r="J16" s="11"/>
      <c r="K16" s="11"/>
      <c r="L16" s="11"/>
      <c r="M16" s="12"/>
      <c r="N16" s="11"/>
      <c r="O16" s="11"/>
      <c r="P16" s="15"/>
      <c r="Q16" s="15"/>
      <c r="R16" s="15"/>
      <c r="S16" s="15"/>
      <c r="T16" s="23"/>
      <c r="U16" s="23"/>
      <c r="V16" s="23"/>
      <c r="W16" s="30"/>
      <c r="X16" s="23"/>
      <c r="Y16" s="23"/>
      <c r="Z16" s="23"/>
      <c r="AA16" s="23"/>
      <c r="AB16" s="23"/>
    </row>
    <row r="17" spans="1:28" ht="14.25" x14ac:dyDescent="0.2">
      <c r="A17" s="4" t="s">
        <v>17</v>
      </c>
      <c r="B17" s="4">
        <f t="shared" ref="B17:H17" si="4">SUM(B18:B78)</f>
        <v>124580.29999999997</v>
      </c>
      <c r="C17" s="10">
        <f t="shared" si="4"/>
        <v>124498.45999999999</v>
      </c>
      <c r="D17" s="4">
        <f t="shared" si="4"/>
        <v>124376.06999999999</v>
      </c>
      <c r="E17" s="4">
        <f t="shared" si="4"/>
        <v>124265.83</v>
      </c>
      <c r="F17" s="4">
        <f t="shared" si="4"/>
        <v>123729.61</v>
      </c>
      <c r="G17" s="4">
        <f t="shared" si="4"/>
        <v>124149.92000000003</v>
      </c>
      <c r="H17" s="4">
        <f t="shared" si="4"/>
        <v>125236.91000000002</v>
      </c>
      <c r="I17" s="9">
        <v>125421.72000000002</v>
      </c>
      <c r="J17" s="13">
        <v>129992.9</v>
      </c>
      <c r="K17" s="13">
        <v>135036.78999999998</v>
      </c>
      <c r="L17" s="13">
        <v>138854.28999999998</v>
      </c>
      <c r="M17" s="13">
        <v>139061.35999999999</v>
      </c>
      <c r="N17" s="13">
        <v>136950.74000000002</v>
      </c>
      <c r="O17" s="13">
        <v>134694.58999999994</v>
      </c>
      <c r="P17" s="25">
        <f>SUM(P18:P80)</f>
        <v>133355.02000000008</v>
      </c>
      <c r="Q17" s="25">
        <f>SUM(Q18:Q80)</f>
        <v>132935.24000000005</v>
      </c>
      <c r="R17" s="25">
        <f>SUM(R18:R80)</f>
        <v>138183.13999999998</v>
      </c>
      <c r="S17" s="25">
        <f>SUM(S18:S77)</f>
        <v>139664.35999999999</v>
      </c>
      <c r="T17" s="25">
        <f>SUM(T18:T77)</f>
        <v>139135.96</v>
      </c>
      <c r="U17" s="25">
        <f>SUM(U18:U77)</f>
        <v>137590.75999999998</v>
      </c>
      <c r="V17" s="25">
        <f>SUM(V18:V77)</f>
        <v>138042.62999999998</v>
      </c>
      <c r="W17" s="25">
        <f>SUM(W18:W78)</f>
        <v>136490.76999999999</v>
      </c>
      <c r="X17" s="24">
        <f>SUM(X18:X78)</f>
        <v>136789.74000000005</v>
      </c>
      <c r="Y17" s="24">
        <v>142040.21</v>
      </c>
      <c r="Z17" s="24">
        <f>SUM(Z18:Z78)</f>
        <v>151874.53999999998</v>
      </c>
      <c r="AA17" s="24">
        <f>SUM(AA18:AA78)</f>
        <v>150226.94</v>
      </c>
      <c r="AB17" s="24">
        <f>SUM(AB18:AB78)</f>
        <v>150543.12</v>
      </c>
    </row>
    <row r="18" spans="1:28" ht="14.25" x14ac:dyDescent="0.2">
      <c r="A18" s="4" t="s">
        <v>18</v>
      </c>
      <c r="B18" s="38">
        <v>30819.45</v>
      </c>
      <c r="C18" s="10">
        <v>30835.62</v>
      </c>
      <c r="D18" s="4">
        <v>31320.1</v>
      </c>
      <c r="E18" s="4">
        <v>31360.63</v>
      </c>
      <c r="F18" s="4">
        <v>31722.54</v>
      </c>
      <c r="G18" s="4">
        <v>31084.25</v>
      </c>
      <c r="H18" s="4">
        <v>30746.97</v>
      </c>
      <c r="I18" s="9">
        <v>29745.73</v>
      </c>
      <c r="J18" s="14">
        <v>31125.37</v>
      </c>
      <c r="K18" s="14">
        <v>33287.660000000003</v>
      </c>
      <c r="L18" s="16">
        <v>34352.71</v>
      </c>
      <c r="M18" s="16">
        <v>34386.6</v>
      </c>
      <c r="N18" s="14">
        <v>33873.480000000003</v>
      </c>
      <c r="O18" s="18">
        <v>32832.410000000003</v>
      </c>
      <c r="P18" s="10">
        <v>32441.03</v>
      </c>
      <c r="Q18" s="23">
        <v>32234.07</v>
      </c>
      <c r="R18" s="28">
        <v>34497.89</v>
      </c>
      <c r="S18" s="29">
        <v>35388.720000000001</v>
      </c>
      <c r="T18" s="23">
        <v>35196.199999999997</v>
      </c>
      <c r="U18" s="23">
        <v>35053.370000000003</v>
      </c>
      <c r="V18" s="23">
        <v>35067.56</v>
      </c>
      <c r="W18" s="30">
        <v>34572.54</v>
      </c>
      <c r="X18" s="23">
        <v>35048</v>
      </c>
      <c r="Y18" s="24">
        <v>36525</v>
      </c>
      <c r="Z18" s="24">
        <v>40015.03</v>
      </c>
      <c r="AA18" s="24">
        <v>39138.629999999997</v>
      </c>
      <c r="AB18" s="24">
        <v>38468.26</v>
      </c>
    </row>
    <row r="19" spans="1:28" ht="14.25" x14ac:dyDescent="0.2">
      <c r="A19" s="4" t="s">
        <v>19</v>
      </c>
      <c r="B19" s="38">
        <v>248.7</v>
      </c>
      <c r="C19" s="10">
        <v>242.2</v>
      </c>
      <c r="D19" s="4">
        <v>238.7</v>
      </c>
      <c r="E19" s="4">
        <v>247.2</v>
      </c>
      <c r="F19" s="4">
        <v>245.2</v>
      </c>
      <c r="G19" s="4">
        <v>248.2</v>
      </c>
      <c r="H19" s="4">
        <v>256.2</v>
      </c>
      <c r="I19" s="9">
        <v>259.5</v>
      </c>
      <c r="J19" s="14">
        <v>246</v>
      </c>
      <c r="K19" s="14">
        <v>269.5</v>
      </c>
      <c r="L19" s="16">
        <v>278.5</v>
      </c>
      <c r="M19" s="16">
        <v>265.5</v>
      </c>
      <c r="N19" s="14">
        <v>256.5</v>
      </c>
      <c r="O19" s="18">
        <v>262.5</v>
      </c>
      <c r="P19" s="10">
        <v>256.5</v>
      </c>
      <c r="Q19" s="23">
        <v>264.75</v>
      </c>
      <c r="R19" s="28">
        <v>269</v>
      </c>
      <c r="S19" s="29">
        <v>270.5</v>
      </c>
      <c r="T19" s="23">
        <v>269</v>
      </c>
      <c r="U19" s="23">
        <v>275</v>
      </c>
      <c r="V19" s="23">
        <v>275</v>
      </c>
      <c r="W19" s="30">
        <v>287.5</v>
      </c>
      <c r="X19" s="23">
        <v>286</v>
      </c>
      <c r="Y19" s="24">
        <v>295</v>
      </c>
      <c r="Z19" s="24">
        <v>304.39999999999998</v>
      </c>
      <c r="AA19" s="24">
        <v>310.5</v>
      </c>
      <c r="AB19" s="24">
        <v>313.10000000000002</v>
      </c>
    </row>
    <row r="20" spans="1:28" ht="14.25" x14ac:dyDescent="0.2">
      <c r="A20" s="4" t="s">
        <v>20</v>
      </c>
      <c r="B20" s="38">
        <v>3343.39</v>
      </c>
      <c r="C20" s="10">
        <v>3332.93</v>
      </c>
      <c r="D20" s="4">
        <v>3367.87</v>
      </c>
      <c r="E20" s="4">
        <v>3462.42</v>
      </c>
      <c r="F20" s="4">
        <v>3592.04</v>
      </c>
      <c r="G20" s="4">
        <v>3709.99</v>
      </c>
      <c r="H20" s="4">
        <v>3842.49</v>
      </c>
      <c r="I20" s="9">
        <v>3822.95</v>
      </c>
      <c r="J20" s="14">
        <v>3957.34</v>
      </c>
      <c r="K20" s="14">
        <v>4035.48</v>
      </c>
      <c r="L20" s="16">
        <v>4097.1400000000003</v>
      </c>
      <c r="M20" s="16">
        <v>4041.61</v>
      </c>
      <c r="N20" s="14">
        <v>3897.88</v>
      </c>
      <c r="O20" s="18">
        <v>3750.81</v>
      </c>
      <c r="P20" s="10">
        <v>3728.29</v>
      </c>
      <c r="Q20" s="23">
        <v>3637.14</v>
      </c>
      <c r="R20" s="28">
        <v>3700.63</v>
      </c>
      <c r="S20" s="29">
        <v>3731.33</v>
      </c>
      <c r="T20" s="23">
        <v>3699.55</v>
      </c>
      <c r="U20" s="23">
        <v>3563.89</v>
      </c>
      <c r="V20" s="23">
        <v>3487.67</v>
      </c>
      <c r="W20" s="30">
        <v>3309.24</v>
      </c>
      <c r="X20" s="23">
        <v>3280.1</v>
      </c>
      <c r="Y20" s="24">
        <v>3202.6</v>
      </c>
      <c r="Z20" s="24">
        <v>3442.34</v>
      </c>
      <c r="AA20" s="24">
        <v>3407.79</v>
      </c>
      <c r="AB20" s="24">
        <v>3429.24</v>
      </c>
    </row>
    <row r="21" spans="1:28" ht="14.25" x14ac:dyDescent="0.2">
      <c r="A21" s="4" t="s">
        <v>21</v>
      </c>
      <c r="B21" s="38">
        <v>830</v>
      </c>
      <c r="C21" s="10">
        <v>829.35</v>
      </c>
      <c r="D21" s="4">
        <v>843.05</v>
      </c>
      <c r="E21" s="4">
        <v>813.6</v>
      </c>
      <c r="F21" s="4">
        <v>795.73</v>
      </c>
      <c r="G21" s="4">
        <v>808.72</v>
      </c>
      <c r="H21" s="4">
        <v>802.57</v>
      </c>
      <c r="I21" s="9">
        <v>803.97</v>
      </c>
      <c r="J21" s="14">
        <v>855.65</v>
      </c>
      <c r="K21" s="14">
        <v>880.55</v>
      </c>
      <c r="L21" s="16">
        <v>1152.45</v>
      </c>
      <c r="M21" s="16">
        <v>1156.75</v>
      </c>
      <c r="N21" s="14">
        <v>1148.45</v>
      </c>
      <c r="O21" s="18">
        <v>1185.0999999999999</v>
      </c>
      <c r="P21" s="10">
        <v>1184.1099999999999</v>
      </c>
      <c r="Q21" s="23">
        <v>1171.28</v>
      </c>
      <c r="R21" s="28">
        <v>1228.83</v>
      </c>
      <c r="S21" s="29">
        <v>1232.68</v>
      </c>
      <c r="T21" s="23">
        <v>1241.78</v>
      </c>
      <c r="U21" s="23">
        <v>1280.6099999999999</v>
      </c>
      <c r="V21" s="23">
        <v>1265.51</v>
      </c>
      <c r="W21" s="30">
        <v>1278.57</v>
      </c>
      <c r="X21" s="23">
        <v>1275.4000000000001</v>
      </c>
      <c r="Y21" s="24">
        <v>1247.5</v>
      </c>
      <c r="Z21" s="24">
        <v>1310.7</v>
      </c>
      <c r="AA21" s="24">
        <v>1278.52</v>
      </c>
      <c r="AB21" s="24">
        <v>1254.25</v>
      </c>
    </row>
    <row r="22" spans="1:28" ht="14.25" x14ac:dyDescent="0.2">
      <c r="A22" s="4" t="s">
        <v>22</v>
      </c>
      <c r="B22" s="38">
        <v>1473.6</v>
      </c>
      <c r="C22" s="10">
        <v>1443.55</v>
      </c>
      <c r="D22" s="4">
        <v>1409.1</v>
      </c>
      <c r="E22" s="4">
        <v>1421.45</v>
      </c>
      <c r="F22" s="4">
        <v>1412.1</v>
      </c>
      <c r="G22" s="4">
        <v>1395.55</v>
      </c>
      <c r="H22" s="4">
        <v>1384.5</v>
      </c>
      <c r="I22" s="9">
        <v>1413.9</v>
      </c>
      <c r="J22" s="14">
        <v>1464.5</v>
      </c>
      <c r="K22" s="14">
        <v>1483.21</v>
      </c>
      <c r="L22" s="16">
        <v>1472.75</v>
      </c>
      <c r="M22" s="16">
        <v>1519.11</v>
      </c>
      <c r="N22" s="14">
        <v>1499.31</v>
      </c>
      <c r="O22" s="18">
        <v>1487.46</v>
      </c>
      <c r="P22" s="10">
        <v>1472.76</v>
      </c>
      <c r="Q22" s="23">
        <v>1453.11</v>
      </c>
      <c r="R22" s="28">
        <v>1505.76</v>
      </c>
      <c r="S22" s="29">
        <v>1549.21</v>
      </c>
      <c r="T22" s="23">
        <v>1576.95</v>
      </c>
      <c r="U22" s="23">
        <v>1630.4</v>
      </c>
      <c r="V22" s="23">
        <v>1640.5</v>
      </c>
      <c r="W22" s="30">
        <v>1590.6</v>
      </c>
      <c r="X22" s="23">
        <v>1516.8</v>
      </c>
      <c r="Y22" s="24">
        <v>1514.9</v>
      </c>
      <c r="Z22" s="24">
        <v>1562.5</v>
      </c>
      <c r="AA22" s="24">
        <v>1376.84</v>
      </c>
      <c r="AB22" s="24">
        <v>1370.15</v>
      </c>
    </row>
    <row r="23" spans="1:28" ht="14.25" x14ac:dyDescent="0.2">
      <c r="A23" s="4" t="s">
        <v>23</v>
      </c>
      <c r="B23" s="38">
        <v>1173.29</v>
      </c>
      <c r="C23" s="10">
        <v>1128.68</v>
      </c>
      <c r="D23" s="4">
        <v>1137.33</v>
      </c>
      <c r="E23" s="4">
        <v>1133.48</v>
      </c>
      <c r="F23" s="4">
        <v>1107.05</v>
      </c>
      <c r="G23" s="4">
        <v>1132.22</v>
      </c>
      <c r="H23" s="4">
        <v>1136.9000000000001</v>
      </c>
      <c r="I23" s="9">
        <v>1123.93</v>
      </c>
      <c r="J23" s="14">
        <v>1164.42</v>
      </c>
      <c r="K23" s="14">
        <v>1185.5999999999999</v>
      </c>
      <c r="L23" s="16">
        <v>1158.75</v>
      </c>
      <c r="M23" s="16">
        <v>1193.54</v>
      </c>
      <c r="N23" s="14">
        <v>1206.74</v>
      </c>
      <c r="O23" s="18">
        <v>1207.17</v>
      </c>
      <c r="P23" s="10">
        <v>1159.78</v>
      </c>
      <c r="Q23" s="23">
        <v>1139.7</v>
      </c>
      <c r="R23" s="28">
        <v>1167.74</v>
      </c>
      <c r="S23" s="29">
        <v>1161.54</v>
      </c>
      <c r="T23" s="23">
        <v>1181.1600000000001</v>
      </c>
      <c r="U23" s="23">
        <v>1166.05</v>
      </c>
      <c r="V23" s="23">
        <v>1166.47</v>
      </c>
      <c r="W23" s="30">
        <v>793.97</v>
      </c>
      <c r="X23" s="23">
        <v>761.41</v>
      </c>
      <c r="Y23" s="24">
        <v>788.52</v>
      </c>
      <c r="Z23" s="24">
        <v>817.22</v>
      </c>
      <c r="AA23" s="24">
        <v>802.52</v>
      </c>
      <c r="AB23" s="24">
        <v>787.03</v>
      </c>
    </row>
    <row r="24" spans="1:28" ht="14.25" x14ac:dyDescent="0.2">
      <c r="A24" s="4" t="s">
        <v>24</v>
      </c>
      <c r="B24" s="38">
        <v>1600.3</v>
      </c>
      <c r="C24" s="10">
        <v>1665.43</v>
      </c>
      <c r="D24" s="4">
        <v>1697.95</v>
      </c>
      <c r="E24" s="4">
        <v>1725.85</v>
      </c>
      <c r="F24" s="4">
        <v>1704.46</v>
      </c>
      <c r="G24" s="4">
        <v>1684.83</v>
      </c>
      <c r="H24" s="4">
        <v>1703.15</v>
      </c>
      <c r="I24" s="9">
        <v>1707.9</v>
      </c>
      <c r="J24" s="14">
        <v>1732.81</v>
      </c>
      <c r="K24" s="14">
        <v>1741.05</v>
      </c>
      <c r="L24" s="16">
        <v>1762.74</v>
      </c>
      <c r="M24" s="16">
        <v>1735.68</v>
      </c>
      <c r="N24" s="14">
        <v>1729.23</v>
      </c>
      <c r="O24" s="18">
        <v>1704.72</v>
      </c>
      <c r="P24" s="10">
        <v>1685.47</v>
      </c>
      <c r="Q24" s="23">
        <v>1659.95</v>
      </c>
      <c r="R24" s="28">
        <v>1695.6</v>
      </c>
      <c r="S24" s="29">
        <v>1697.8</v>
      </c>
      <c r="T24" s="23">
        <v>1706.8</v>
      </c>
      <c r="U24" s="23">
        <v>1719.25</v>
      </c>
      <c r="V24" s="23">
        <v>1734.55</v>
      </c>
      <c r="W24" s="30">
        <v>1720.05</v>
      </c>
      <c r="X24" s="23">
        <v>1668</v>
      </c>
      <c r="Y24" s="24">
        <v>1716.6</v>
      </c>
      <c r="Z24" s="24">
        <v>1709.1</v>
      </c>
      <c r="AA24" s="24">
        <v>1713.87</v>
      </c>
      <c r="AB24" s="24">
        <v>1742.32</v>
      </c>
    </row>
    <row r="25" spans="1:28" ht="14.25" x14ac:dyDescent="0.2">
      <c r="A25" s="4" t="s">
        <v>25</v>
      </c>
      <c r="B25" s="38">
        <v>769.05</v>
      </c>
      <c r="C25" s="10">
        <v>742.95</v>
      </c>
      <c r="D25" s="4">
        <v>751.9</v>
      </c>
      <c r="E25" s="4">
        <v>769.65</v>
      </c>
      <c r="F25" s="4">
        <v>743</v>
      </c>
      <c r="G25" s="4">
        <v>740.3</v>
      </c>
      <c r="H25" s="4">
        <v>743.7</v>
      </c>
      <c r="I25" s="9">
        <v>750.05</v>
      </c>
      <c r="J25" s="14">
        <v>814.4</v>
      </c>
      <c r="K25" s="14">
        <v>837.9</v>
      </c>
      <c r="L25" s="16">
        <v>975.42</v>
      </c>
      <c r="M25" s="16">
        <v>973.35</v>
      </c>
      <c r="N25" s="14">
        <v>973.35</v>
      </c>
      <c r="O25" s="18">
        <v>944.75</v>
      </c>
      <c r="P25" s="10">
        <v>949</v>
      </c>
      <c r="Q25" s="23">
        <v>900.7</v>
      </c>
      <c r="R25" s="28">
        <v>915.15</v>
      </c>
      <c r="S25" s="29">
        <v>729.85</v>
      </c>
      <c r="T25" s="23">
        <v>675.85</v>
      </c>
      <c r="U25" s="23">
        <v>643.57000000000005</v>
      </c>
      <c r="V25" s="23">
        <v>625.32000000000005</v>
      </c>
      <c r="W25" s="30">
        <v>610.91999999999996</v>
      </c>
      <c r="X25" s="23">
        <v>584.61</v>
      </c>
      <c r="Y25" s="24">
        <v>583.99</v>
      </c>
      <c r="Z25" s="24">
        <v>614.29</v>
      </c>
      <c r="AA25" s="24">
        <v>598.91</v>
      </c>
      <c r="AB25" s="24">
        <v>591.46</v>
      </c>
    </row>
    <row r="26" spans="1:28" ht="14.25" x14ac:dyDescent="0.2">
      <c r="A26" s="4" t="s">
        <v>26</v>
      </c>
      <c r="B26" s="38">
        <v>2007.13</v>
      </c>
      <c r="C26" s="10">
        <v>1995.58</v>
      </c>
      <c r="D26" s="4">
        <v>1992.63</v>
      </c>
      <c r="E26" s="4">
        <v>2022.33</v>
      </c>
      <c r="F26" s="4">
        <v>1970.6</v>
      </c>
      <c r="G26" s="4">
        <v>1973.99</v>
      </c>
      <c r="H26" s="4">
        <v>1989.71</v>
      </c>
      <c r="I26" s="9">
        <v>1988.21</v>
      </c>
      <c r="J26" s="14">
        <v>2036.2</v>
      </c>
      <c r="K26" s="14">
        <v>2174.52</v>
      </c>
      <c r="L26" s="16">
        <v>2236.3200000000002</v>
      </c>
      <c r="M26" s="16">
        <v>2255.87</v>
      </c>
      <c r="N26" s="14">
        <v>2262.7199999999998</v>
      </c>
      <c r="O26" s="18">
        <v>2218.3200000000002</v>
      </c>
      <c r="P26" s="10">
        <v>2196.35</v>
      </c>
      <c r="Q26" s="23">
        <v>2160.85</v>
      </c>
      <c r="R26" s="28">
        <v>2229.6</v>
      </c>
      <c r="S26" s="29">
        <v>2267.9699999999998</v>
      </c>
      <c r="T26" s="23">
        <v>2308.65</v>
      </c>
      <c r="U26" s="23">
        <v>2327.6999999999998</v>
      </c>
      <c r="V26" s="23">
        <v>2323.4499999999998</v>
      </c>
      <c r="W26" s="30">
        <v>2296.65</v>
      </c>
      <c r="X26" s="23">
        <v>2260.8000000000002</v>
      </c>
      <c r="Y26" s="24">
        <v>2277</v>
      </c>
      <c r="Z26" s="24">
        <v>2357.5500000000002</v>
      </c>
      <c r="AA26" s="24">
        <v>2332.15</v>
      </c>
      <c r="AB26" s="24">
        <v>2326.0500000000002</v>
      </c>
    </row>
    <row r="27" spans="1:28" ht="14.25" x14ac:dyDescent="0.2">
      <c r="A27" s="4" t="s">
        <v>27</v>
      </c>
      <c r="B27" s="38">
        <v>709.25</v>
      </c>
      <c r="C27" s="10">
        <v>713.5</v>
      </c>
      <c r="D27" s="4">
        <v>707.2</v>
      </c>
      <c r="E27" s="4">
        <v>733</v>
      </c>
      <c r="F27" s="4">
        <v>741</v>
      </c>
      <c r="G27" s="4">
        <v>754.4</v>
      </c>
      <c r="H27" s="4">
        <v>768.3</v>
      </c>
      <c r="I27" s="9">
        <v>729.2</v>
      </c>
      <c r="J27" s="14">
        <v>678.35</v>
      </c>
      <c r="K27" s="14">
        <v>692.1</v>
      </c>
      <c r="L27" s="16">
        <v>708.2</v>
      </c>
      <c r="M27" s="16">
        <v>750.5</v>
      </c>
      <c r="N27" s="14">
        <v>707.5</v>
      </c>
      <c r="O27" s="18">
        <v>720.9</v>
      </c>
      <c r="P27" s="10">
        <v>736.35</v>
      </c>
      <c r="Q27" s="23">
        <v>717.25</v>
      </c>
      <c r="R27" s="28">
        <v>721.85</v>
      </c>
      <c r="S27" s="29">
        <v>730.35</v>
      </c>
      <c r="T27" s="23">
        <v>753.45</v>
      </c>
      <c r="U27" s="23">
        <v>759.45</v>
      </c>
      <c r="V27" s="23">
        <v>742.65</v>
      </c>
      <c r="W27" s="30">
        <v>712.85</v>
      </c>
      <c r="X27" s="23">
        <v>649.1</v>
      </c>
      <c r="Y27" s="24">
        <v>652.6</v>
      </c>
      <c r="Z27" s="24">
        <v>686</v>
      </c>
      <c r="AA27" s="24">
        <v>652.5</v>
      </c>
      <c r="AB27" s="24">
        <v>631.5</v>
      </c>
    </row>
    <row r="28" spans="1:28" ht="14.25" x14ac:dyDescent="0.2">
      <c r="A28" s="4" t="s">
        <v>28</v>
      </c>
      <c r="B28" s="38">
        <v>553.59</v>
      </c>
      <c r="C28" s="10">
        <v>557.35</v>
      </c>
      <c r="D28" s="4">
        <v>562.68000000000006</v>
      </c>
      <c r="E28" s="4">
        <v>567.98</v>
      </c>
      <c r="F28" s="4">
        <v>575.63</v>
      </c>
      <c r="G28" s="4">
        <v>555.43000000000006</v>
      </c>
      <c r="H28" s="4">
        <v>557.08000000000004</v>
      </c>
      <c r="I28" s="9">
        <v>565.03</v>
      </c>
      <c r="J28" s="14">
        <v>553.53</v>
      </c>
      <c r="K28" s="14">
        <v>569.98</v>
      </c>
      <c r="L28" s="16">
        <v>566.04</v>
      </c>
      <c r="M28" s="16">
        <v>560.89</v>
      </c>
      <c r="N28" s="14">
        <v>552.35</v>
      </c>
      <c r="O28" s="18">
        <v>537.88</v>
      </c>
      <c r="P28" s="10">
        <v>546.42999999999995</v>
      </c>
      <c r="Q28" s="23">
        <v>533.79999999999995</v>
      </c>
      <c r="R28" s="28">
        <v>544.63</v>
      </c>
      <c r="S28" s="29">
        <v>533.83000000000004</v>
      </c>
      <c r="T28" s="23">
        <v>524.08000000000004</v>
      </c>
      <c r="U28" s="23">
        <v>517.66999999999996</v>
      </c>
      <c r="V28" s="23">
        <v>514.54999999999995</v>
      </c>
      <c r="W28" s="30">
        <v>491.65</v>
      </c>
      <c r="X28" s="23">
        <v>494.1</v>
      </c>
      <c r="Y28" s="24">
        <v>508.05</v>
      </c>
      <c r="Z28" s="24">
        <v>517.04999999999995</v>
      </c>
      <c r="AA28" s="24">
        <v>524.85</v>
      </c>
      <c r="AB28" s="24">
        <v>520.25</v>
      </c>
    </row>
    <row r="29" spans="1:28" ht="14.25" x14ac:dyDescent="0.2">
      <c r="A29" s="4" t="s">
        <v>29</v>
      </c>
      <c r="B29" s="38">
        <v>441.48</v>
      </c>
      <c r="C29" s="10">
        <v>429.25</v>
      </c>
      <c r="D29" s="4">
        <v>453.2</v>
      </c>
      <c r="E29" s="4">
        <v>459.55</v>
      </c>
      <c r="F29" s="4">
        <v>403.5</v>
      </c>
      <c r="G29" s="4">
        <v>417.4</v>
      </c>
      <c r="H29" s="4">
        <v>434.75</v>
      </c>
      <c r="I29" s="9">
        <v>415.9</v>
      </c>
      <c r="J29" s="14">
        <v>483.13</v>
      </c>
      <c r="K29" s="14">
        <v>491.52</v>
      </c>
      <c r="L29" s="16">
        <v>520.02</v>
      </c>
      <c r="M29" s="16">
        <v>531.88</v>
      </c>
      <c r="N29" s="14">
        <v>508.03</v>
      </c>
      <c r="O29" s="18">
        <v>501.75</v>
      </c>
      <c r="P29" s="10">
        <v>483.75</v>
      </c>
      <c r="Q29" s="23">
        <v>512.37</v>
      </c>
      <c r="R29" s="28">
        <v>518.5</v>
      </c>
      <c r="S29" s="29">
        <v>543.79999999999995</v>
      </c>
      <c r="T29" s="23">
        <v>536.6</v>
      </c>
      <c r="U29" s="23">
        <v>547.79999999999995</v>
      </c>
      <c r="V29" s="23">
        <v>536.5</v>
      </c>
      <c r="W29" s="30">
        <v>503.6</v>
      </c>
      <c r="X29" s="23">
        <v>488.35</v>
      </c>
      <c r="Y29" s="24">
        <v>497.3</v>
      </c>
      <c r="Z29" s="24">
        <v>549.79999999999995</v>
      </c>
      <c r="AA29" s="24">
        <v>530.29999999999995</v>
      </c>
      <c r="AB29" s="24">
        <v>550.29999999999995</v>
      </c>
    </row>
    <row r="30" spans="1:28" ht="14.25" x14ac:dyDescent="0.2">
      <c r="A30" s="4" t="s">
        <v>30</v>
      </c>
      <c r="B30" s="38">
        <v>4439.3500000000004</v>
      </c>
      <c r="C30" s="10">
        <v>4465.8</v>
      </c>
      <c r="D30" s="4">
        <v>4488</v>
      </c>
      <c r="E30" s="4">
        <v>4411.6000000000004</v>
      </c>
      <c r="F30" s="4">
        <v>4429.8999999999996</v>
      </c>
      <c r="G30" s="4">
        <v>4580.05</v>
      </c>
      <c r="H30" s="4">
        <v>4849.8</v>
      </c>
      <c r="I30" s="9">
        <v>5098.3999999999996</v>
      </c>
      <c r="J30" s="14">
        <v>5373.9</v>
      </c>
      <c r="K30" s="14">
        <v>5369.48</v>
      </c>
      <c r="L30" s="16">
        <v>5623.68</v>
      </c>
      <c r="M30" s="16">
        <v>5537.08</v>
      </c>
      <c r="N30" s="14">
        <v>5563.88</v>
      </c>
      <c r="O30" s="18">
        <v>5535.72</v>
      </c>
      <c r="P30" s="10">
        <v>5365.9</v>
      </c>
      <c r="Q30" s="23">
        <v>5580.42</v>
      </c>
      <c r="R30" s="28">
        <v>5826.81</v>
      </c>
      <c r="S30" s="29">
        <v>6032.16</v>
      </c>
      <c r="T30" s="23">
        <v>6322.85</v>
      </c>
      <c r="U30" s="23">
        <v>6329.94</v>
      </c>
      <c r="V30" s="23">
        <v>6482.55</v>
      </c>
      <c r="W30" s="30">
        <v>6437.2</v>
      </c>
      <c r="X30" s="23">
        <v>6519</v>
      </c>
      <c r="Y30" s="24">
        <v>7136.7</v>
      </c>
      <c r="Z30" s="24">
        <v>7768.73</v>
      </c>
      <c r="AA30" s="24">
        <v>7949.78</v>
      </c>
      <c r="AB30" s="24">
        <v>8337.51</v>
      </c>
    </row>
    <row r="31" spans="1:28" ht="14.25" x14ac:dyDescent="0.2">
      <c r="A31" s="4" t="s">
        <v>31</v>
      </c>
      <c r="B31" s="38">
        <v>8660</v>
      </c>
      <c r="C31" s="10">
        <v>8730.5499999999993</v>
      </c>
      <c r="D31" s="4">
        <v>8716.11</v>
      </c>
      <c r="E31" s="4">
        <v>8663.5499999999993</v>
      </c>
      <c r="F31" s="4">
        <v>8606.5499999999993</v>
      </c>
      <c r="G31" s="4">
        <v>8634.77</v>
      </c>
      <c r="H31" s="4">
        <v>8651.94</v>
      </c>
      <c r="I31" s="9">
        <v>8648.36</v>
      </c>
      <c r="J31" s="14">
        <v>8929.3799999999992</v>
      </c>
      <c r="K31" s="14">
        <v>9393</v>
      </c>
      <c r="L31" s="16">
        <v>9572.0300000000007</v>
      </c>
      <c r="M31" s="16">
        <v>9673.73</v>
      </c>
      <c r="N31" s="14">
        <v>9538.92</v>
      </c>
      <c r="O31" s="18">
        <v>9380.61</v>
      </c>
      <c r="P31" s="10">
        <v>9395.76</v>
      </c>
      <c r="Q31" s="23">
        <v>9358.2999999999993</v>
      </c>
      <c r="R31" s="28">
        <v>9685.35</v>
      </c>
      <c r="S31" s="29">
        <v>9861.06</v>
      </c>
      <c r="T31" s="23">
        <v>9754.3700000000008</v>
      </c>
      <c r="U31" s="23">
        <v>9693.7199999999993</v>
      </c>
      <c r="V31" s="23">
        <v>11131.46</v>
      </c>
      <c r="W31" s="30">
        <v>11268.1</v>
      </c>
      <c r="X31" s="23">
        <v>11286</v>
      </c>
      <c r="Y31" s="24">
        <v>11639</v>
      </c>
      <c r="Z31" s="24">
        <v>12504.33</v>
      </c>
      <c r="AA31" s="24">
        <v>12122.69</v>
      </c>
      <c r="AB31" s="24">
        <v>12018.76</v>
      </c>
    </row>
    <row r="32" spans="1:28" ht="14.25" x14ac:dyDescent="0.2">
      <c r="A32" s="4" t="s">
        <v>32</v>
      </c>
      <c r="B32" s="38">
        <v>690.05</v>
      </c>
      <c r="C32" s="10">
        <v>686.45</v>
      </c>
      <c r="D32" s="4">
        <v>686.7</v>
      </c>
      <c r="E32" s="4">
        <v>694.05</v>
      </c>
      <c r="F32" s="4">
        <v>691.15</v>
      </c>
      <c r="G32" s="4">
        <v>687.7</v>
      </c>
      <c r="H32" s="4">
        <v>678.45</v>
      </c>
      <c r="I32" s="9">
        <v>683</v>
      </c>
      <c r="J32" s="14">
        <v>688.25</v>
      </c>
      <c r="K32" s="14">
        <v>714.25</v>
      </c>
      <c r="L32" s="16">
        <v>743.35</v>
      </c>
      <c r="M32" s="16">
        <v>761.25</v>
      </c>
      <c r="N32" s="14">
        <v>746.65</v>
      </c>
      <c r="O32" s="18">
        <v>739.75</v>
      </c>
      <c r="P32" s="10">
        <v>710.95</v>
      </c>
      <c r="Q32" s="23">
        <v>712.25</v>
      </c>
      <c r="R32" s="28">
        <v>756.1</v>
      </c>
      <c r="S32" s="29">
        <v>764.3</v>
      </c>
      <c r="T32" s="23">
        <v>774.85</v>
      </c>
      <c r="U32" s="23">
        <v>768.05</v>
      </c>
      <c r="V32" s="23">
        <v>767.55</v>
      </c>
      <c r="W32" s="30">
        <v>759.7</v>
      </c>
      <c r="X32" s="23">
        <v>747.55</v>
      </c>
      <c r="Y32" s="24">
        <v>774.4</v>
      </c>
      <c r="Z32" s="24">
        <v>804.6</v>
      </c>
      <c r="AA32" s="24">
        <v>795</v>
      </c>
      <c r="AB32" s="24">
        <v>788.4</v>
      </c>
    </row>
    <row r="33" spans="1:28" ht="14.25" x14ac:dyDescent="0.2">
      <c r="A33" s="4" t="s">
        <v>33</v>
      </c>
      <c r="B33" s="38">
        <v>2607.65</v>
      </c>
      <c r="C33" s="10">
        <v>2648.85</v>
      </c>
      <c r="D33" s="4">
        <v>2664.2</v>
      </c>
      <c r="E33" s="4">
        <v>2702.1</v>
      </c>
      <c r="F33" s="4">
        <v>2633.3</v>
      </c>
      <c r="G33" s="4">
        <v>2774.55</v>
      </c>
      <c r="H33" s="4">
        <v>2850.35</v>
      </c>
      <c r="I33" s="9">
        <v>2879</v>
      </c>
      <c r="J33" s="14">
        <v>2971.35</v>
      </c>
      <c r="K33" s="14">
        <v>3028.05</v>
      </c>
      <c r="L33" s="16">
        <v>3213.45</v>
      </c>
      <c r="M33" s="16">
        <v>3209.2</v>
      </c>
      <c r="N33" s="14">
        <v>3257.65</v>
      </c>
      <c r="O33" s="18">
        <v>3249.15</v>
      </c>
      <c r="P33" s="10">
        <v>3207.4</v>
      </c>
      <c r="Q33" s="23">
        <v>3150.6</v>
      </c>
      <c r="R33" s="28">
        <v>3184.7</v>
      </c>
      <c r="S33" s="29">
        <v>3189.9</v>
      </c>
      <c r="T33" s="23">
        <v>3151.3</v>
      </c>
      <c r="U33" s="23">
        <v>3081.7</v>
      </c>
      <c r="V33" s="23">
        <v>2483.9</v>
      </c>
      <c r="W33" s="30">
        <v>2488.08</v>
      </c>
      <c r="X33" s="23">
        <v>2498.1999999999998</v>
      </c>
      <c r="Y33" s="24">
        <v>2512.6</v>
      </c>
      <c r="Z33" s="24">
        <v>2607.2199999999998</v>
      </c>
      <c r="AA33" s="24">
        <v>2474.92</v>
      </c>
      <c r="AB33" s="24">
        <v>2521.4</v>
      </c>
    </row>
    <row r="34" spans="1:28" ht="14.25" x14ac:dyDescent="0.2">
      <c r="A34" s="4" t="s">
        <v>34</v>
      </c>
      <c r="B34" s="38">
        <v>270.8</v>
      </c>
      <c r="C34" s="10">
        <v>268</v>
      </c>
      <c r="D34" s="4">
        <v>267.5</v>
      </c>
      <c r="E34" s="4">
        <v>265</v>
      </c>
      <c r="F34" s="4">
        <v>256</v>
      </c>
      <c r="G34" s="4">
        <v>256.5</v>
      </c>
      <c r="H34" s="4">
        <v>262.39999999999998</v>
      </c>
      <c r="I34" s="9">
        <v>263.39999999999998</v>
      </c>
      <c r="J34" s="14">
        <v>513.5</v>
      </c>
      <c r="K34" s="14">
        <v>591.9</v>
      </c>
      <c r="L34" s="16">
        <v>626.15</v>
      </c>
      <c r="M34" s="16">
        <v>650.04999999999995</v>
      </c>
      <c r="N34" s="14">
        <v>639.75</v>
      </c>
      <c r="O34" s="18">
        <v>647.70000000000005</v>
      </c>
      <c r="P34" s="10">
        <v>681.15</v>
      </c>
      <c r="Q34" s="23">
        <v>706.2</v>
      </c>
      <c r="R34" s="28">
        <v>754.35</v>
      </c>
      <c r="S34" s="29">
        <v>790.8</v>
      </c>
      <c r="T34" s="23">
        <v>799.5</v>
      </c>
      <c r="U34" s="23">
        <v>779.1</v>
      </c>
      <c r="V34" s="23">
        <v>787.6</v>
      </c>
      <c r="W34" s="30">
        <v>764.45</v>
      </c>
      <c r="X34" s="23">
        <v>746.6</v>
      </c>
      <c r="Y34" s="24">
        <v>769.45</v>
      </c>
      <c r="Z34" s="24">
        <v>726.4</v>
      </c>
      <c r="AA34" s="24">
        <v>716.95</v>
      </c>
      <c r="AB34" s="24">
        <v>696</v>
      </c>
    </row>
    <row r="35" spans="1:28" ht="14.25" x14ac:dyDescent="0.2">
      <c r="A35" s="4" t="s">
        <v>35</v>
      </c>
      <c r="B35" s="38">
        <v>498.35</v>
      </c>
      <c r="C35" s="10">
        <v>513.70000000000005</v>
      </c>
      <c r="D35" s="4">
        <v>480.55</v>
      </c>
      <c r="E35" s="4">
        <v>485.7</v>
      </c>
      <c r="F35" s="4">
        <v>482.05</v>
      </c>
      <c r="G35" s="4">
        <v>472.05</v>
      </c>
      <c r="H35" s="4">
        <v>505.25</v>
      </c>
      <c r="I35" s="9">
        <v>505.38</v>
      </c>
      <c r="J35" s="14">
        <v>510.25</v>
      </c>
      <c r="K35" s="14">
        <v>510.7</v>
      </c>
      <c r="L35" s="16">
        <v>524.9</v>
      </c>
      <c r="M35" s="16">
        <v>535.79999999999995</v>
      </c>
      <c r="N35" s="14">
        <v>550.6</v>
      </c>
      <c r="O35" s="18">
        <v>524.01</v>
      </c>
      <c r="P35" s="10">
        <v>504.91</v>
      </c>
      <c r="Q35" s="23">
        <v>522</v>
      </c>
      <c r="R35" s="28">
        <v>524.75</v>
      </c>
      <c r="S35" s="29">
        <v>503.5</v>
      </c>
      <c r="T35" s="23">
        <v>489.65</v>
      </c>
      <c r="U35" s="23">
        <v>478.52</v>
      </c>
      <c r="V35" s="23">
        <v>472</v>
      </c>
      <c r="W35" s="30">
        <v>473.45</v>
      </c>
      <c r="X35" s="23">
        <v>461.85</v>
      </c>
      <c r="Y35" s="24">
        <v>449.8</v>
      </c>
      <c r="Z35" s="24">
        <v>373.5</v>
      </c>
      <c r="AA35" s="24">
        <v>364.8</v>
      </c>
      <c r="AB35" s="24">
        <v>359.4</v>
      </c>
    </row>
    <row r="36" spans="1:28" ht="14.25" x14ac:dyDescent="0.2">
      <c r="A36" s="4" t="s">
        <v>36</v>
      </c>
      <c r="B36" s="38">
        <v>1414.2</v>
      </c>
      <c r="C36" s="10">
        <v>1443.05</v>
      </c>
      <c r="D36" s="4">
        <v>1410.1</v>
      </c>
      <c r="E36" s="4">
        <v>1415.3</v>
      </c>
      <c r="F36" s="4">
        <v>1379.05</v>
      </c>
      <c r="G36" s="4">
        <v>1359.85</v>
      </c>
      <c r="H36" s="4">
        <v>1362.72</v>
      </c>
      <c r="I36" s="9">
        <v>1382.02</v>
      </c>
      <c r="J36" s="14">
        <v>1389.92</v>
      </c>
      <c r="K36" s="14">
        <v>1379.87</v>
      </c>
      <c r="L36" s="16">
        <v>1420.42</v>
      </c>
      <c r="M36" s="16">
        <v>1477.22</v>
      </c>
      <c r="N36" s="14">
        <v>1434.6</v>
      </c>
      <c r="O36" s="18">
        <v>1441</v>
      </c>
      <c r="P36" s="10">
        <v>1394.35</v>
      </c>
      <c r="Q36" s="23">
        <v>1348.5</v>
      </c>
      <c r="R36" s="28">
        <v>1363.1</v>
      </c>
      <c r="S36" s="29">
        <v>1390.8</v>
      </c>
      <c r="T36" s="23">
        <v>1407.3</v>
      </c>
      <c r="U36" s="23">
        <v>1409.48</v>
      </c>
      <c r="V36" s="23">
        <v>1403.5</v>
      </c>
      <c r="W36" s="30">
        <v>1366.2</v>
      </c>
      <c r="X36" s="23">
        <v>1352.8</v>
      </c>
      <c r="Y36" s="24">
        <v>1303.5999999999999</v>
      </c>
      <c r="Z36" s="24">
        <v>1346.1</v>
      </c>
      <c r="AA36" s="24">
        <v>1330.7</v>
      </c>
      <c r="AB36" s="24">
        <v>1311</v>
      </c>
    </row>
    <row r="37" spans="1:28" ht="14.25" x14ac:dyDescent="0.2">
      <c r="A37" s="4" t="s">
        <v>37</v>
      </c>
      <c r="B37" s="38">
        <v>180.6</v>
      </c>
      <c r="C37" s="10">
        <v>182.65</v>
      </c>
      <c r="D37" s="4">
        <v>202.4</v>
      </c>
      <c r="E37" s="4">
        <v>207.15</v>
      </c>
      <c r="F37" s="4">
        <v>200.9</v>
      </c>
      <c r="G37" s="4">
        <v>198.4</v>
      </c>
      <c r="H37" s="4">
        <v>210.2</v>
      </c>
      <c r="I37" s="9">
        <v>236.3</v>
      </c>
      <c r="J37" s="14">
        <v>221.95</v>
      </c>
      <c r="K37" s="14">
        <v>234.95</v>
      </c>
      <c r="L37" s="16">
        <v>236.15</v>
      </c>
      <c r="M37" s="16">
        <v>239.95</v>
      </c>
      <c r="N37" s="14">
        <v>239.45</v>
      </c>
      <c r="O37" s="18">
        <v>241.7</v>
      </c>
      <c r="P37" s="10">
        <v>251.15</v>
      </c>
      <c r="Q37" s="23">
        <v>246.3</v>
      </c>
      <c r="R37" s="28">
        <v>235.7</v>
      </c>
      <c r="S37" s="29">
        <v>247</v>
      </c>
      <c r="T37" s="23">
        <v>232.35</v>
      </c>
      <c r="U37" s="23">
        <v>196.5</v>
      </c>
      <c r="V37" s="23">
        <v>205.7</v>
      </c>
      <c r="W37" s="30">
        <v>193.85</v>
      </c>
      <c r="X37" s="23">
        <v>210.85</v>
      </c>
      <c r="Y37" s="24">
        <v>256.75</v>
      </c>
      <c r="Z37" s="24">
        <v>232.55</v>
      </c>
      <c r="AA37" s="24">
        <v>221.35</v>
      </c>
      <c r="AB37" s="24">
        <v>205.05</v>
      </c>
    </row>
    <row r="38" spans="1:28" ht="14.25" x14ac:dyDescent="0.2">
      <c r="A38" s="4" t="s">
        <v>38</v>
      </c>
      <c r="B38" s="38">
        <v>273.14999999999998</v>
      </c>
      <c r="C38" s="10">
        <v>272.39999999999998</v>
      </c>
      <c r="D38" s="4">
        <v>246.3</v>
      </c>
      <c r="E38" s="4">
        <v>251.95</v>
      </c>
      <c r="F38" s="4">
        <v>245.15</v>
      </c>
      <c r="G38" s="4">
        <v>247.7</v>
      </c>
      <c r="H38" s="4">
        <v>258.85000000000002</v>
      </c>
      <c r="I38" s="9">
        <v>252.2</v>
      </c>
      <c r="J38" s="14">
        <v>275.2</v>
      </c>
      <c r="K38" s="14">
        <v>275.55</v>
      </c>
      <c r="L38" s="16">
        <v>256.64999999999998</v>
      </c>
      <c r="M38" s="16">
        <v>259.95</v>
      </c>
      <c r="N38" s="14">
        <v>263.45</v>
      </c>
      <c r="O38" s="18">
        <v>277.05</v>
      </c>
      <c r="P38" s="10">
        <v>273.60000000000002</v>
      </c>
      <c r="Q38" s="23">
        <v>261.10000000000002</v>
      </c>
      <c r="R38" s="28">
        <v>286.7</v>
      </c>
      <c r="S38" s="29">
        <v>288.3</v>
      </c>
      <c r="T38" s="23">
        <v>284</v>
      </c>
      <c r="U38" s="23">
        <v>274.81</v>
      </c>
      <c r="V38" s="23">
        <v>273.7</v>
      </c>
      <c r="W38" s="30">
        <v>253.45</v>
      </c>
      <c r="X38" s="23">
        <v>261.55</v>
      </c>
      <c r="Y38" s="24">
        <v>242.05</v>
      </c>
      <c r="Z38" s="24">
        <v>248.6</v>
      </c>
      <c r="AA38" s="24">
        <v>240.3</v>
      </c>
      <c r="AB38" s="24">
        <v>242</v>
      </c>
    </row>
    <row r="39" spans="1:28" ht="14.25" x14ac:dyDescent="0.2">
      <c r="A39" s="4" t="s">
        <v>39</v>
      </c>
      <c r="B39" s="38">
        <v>1316.95</v>
      </c>
      <c r="C39" s="10">
        <v>1340.1</v>
      </c>
      <c r="D39" s="4">
        <v>1316.97</v>
      </c>
      <c r="E39" s="4">
        <v>1304.52</v>
      </c>
      <c r="F39" s="4">
        <v>1275.57</v>
      </c>
      <c r="G39" s="4">
        <v>1290.32</v>
      </c>
      <c r="H39" s="4">
        <v>1293.46</v>
      </c>
      <c r="I39" s="9">
        <v>1313.88</v>
      </c>
      <c r="J39" s="14">
        <v>1323.43</v>
      </c>
      <c r="K39" s="14">
        <v>1353.98</v>
      </c>
      <c r="L39" s="16">
        <v>1378.15</v>
      </c>
      <c r="M39" s="16">
        <v>1399.8</v>
      </c>
      <c r="N39" s="14">
        <v>1398.8</v>
      </c>
      <c r="O39" s="18">
        <v>1377.03</v>
      </c>
      <c r="P39" s="10">
        <v>1372.72</v>
      </c>
      <c r="Q39" s="23">
        <v>1471.33</v>
      </c>
      <c r="R39" s="28">
        <v>1534.35</v>
      </c>
      <c r="S39" s="29">
        <v>1561.65</v>
      </c>
      <c r="T39" s="23">
        <v>1610.15</v>
      </c>
      <c r="U39" s="23">
        <v>1627.45</v>
      </c>
      <c r="V39" s="23">
        <v>1654.2</v>
      </c>
      <c r="W39" s="30">
        <v>1623.43</v>
      </c>
      <c r="X39" s="23">
        <v>1567.4</v>
      </c>
      <c r="Y39" s="24">
        <v>1624.4</v>
      </c>
      <c r="Z39" s="24">
        <v>1705.65</v>
      </c>
      <c r="AA39" s="24">
        <v>1577.05</v>
      </c>
      <c r="AB39" s="24">
        <v>1524.13</v>
      </c>
    </row>
    <row r="40" spans="1:28" ht="14.25" x14ac:dyDescent="0.2">
      <c r="A40" s="4" t="s">
        <v>40</v>
      </c>
      <c r="B40" s="38">
        <v>158.6</v>
      </c>
      <c r="C40" s="10">
        <v>155.4</v>
      </c>
      <c r="D40" s="4">
        <v>160.9</v>
      </c>
      <c r="E40" s="4">
        <v>152.44999999999999</v>
      </c>
      <c r="F40" s="4">
        <v>145.80000000000001</v>
      </c>
      <c r="G40" s="4">
        <v>154.63</v>
      </c>
      <c r="H40" s="4">
        <v>155.85</v>
      </c>
      <c r="I40" s="9">
        <v>164.1</v>
      </c>
      <c r="J40" s="14">
        <v>167.85</v>
      </c>
      <c r="K40" s="14">
        <v>179.3</v>
      </c>
      <c r="L40" s="16">
        <v>164.35</v>
      </c>
      <c r="M40" s="16">
        <v>159.4</v>
      </c>
      <c r="N40" s="14">
        <v>169.6</v>
      </c>
      <c r="O40" s="18">
        <v>148.5</v>
      </c>
      <c r="P40" s="10">
        <v>157.35</v>
      </c>
      <c r="Q40" s="23">
        <v>154.05000000000001</v>
      </c>
      <c r="R40" s="28">
        <v>165.05</v>
      </c>
      <c r="S40" s="29">
        <v>163.95</v>
      </c>
      <c r="T40" s="23">
        <v>156.69999999999999</v>
      </c>
      <c r="U40" s="23">
        <v>157.25</v>
      </c>
      <c r="V40" s="23">
        <v>148.80000000000001</v>
      </c>
      <c r="W40" s="30">
        <v>140.5</v>
      </c>
      <c r="X40" s="23">
        <v>143.05000000000001</v>
      </c>
      <c r="Y40" s="24">
        <v>146.19999999999999</v>
      </c>
      <c r="Z40" s="24">
        <v>153.55000000000001</v>
      </c>
      <c r="AA40" s="24">
        <v>152.55000000000001</v>
      </c>
      <c r="AB40" s="24">
        <v>151.6</v>
      </c>
    </row>
    <row r="41" spans="1:28" ht="14.25" x14ac:dyDescent="0.2">
      <c r="A41" s="4" t="s">
        <v>41</v>
      </c>
      <c r="B41" s="38">
        <v>1780.54</v>
      </c>
      <c r="C41" s="10">
        <v>1763.7</v>
      </c>
      <c r="D41" s="4">
        <v>1761.15</v>
      </c>
      <c r="E41" s="4">
        <v>1728.9</v>
      </c>
      <c r="F41" s="4">
        <v>1712.9</v>
      </c>
      <c r="G41" s="4">
        <v>1719.85</v>
      </c>
      <c r="H41" s="4">
        <v>1700.3</v>
      </c>
      <c r="I41" s="9">
        <v>1689.68</v>
      </c>
      <c r="J41" s="14">
        <v>1690.15</v>
      </c>
      <c r="K41" s="14">
        <v>1775.53</v>
      </c>
      <c r="L41" s="16">
        <v>1905.38</v>
      </c>
      <c r="M41" s="16">
        <v>1925.26</v>
      </c>
      <c r="N41" s="14">
        <v>1894.84</v>
      </c>
      <c r="O41" s="18">
        <v>1878.51</v>
      </c>
      <c r="P41" s="10">
        <v>1854.79</v>
      </c>
      <c r="Q41" s="23">
        <v>1849.79</v>
      </c>
      <c r="R41" s="28">
        <v>1936.16</v>
      </c>
      <c r="S41" s="29">
        <v>2013.41</v>
      </c>
      <c r="T41" s="23">
        <v>2054</v>
      </c>
      <c r="U41" s="23">
        <v>2091.5</v>
      </c>
      <c r="V41" s="23">
        <v>2095.64</v>
      </c>
      <c r="W41" s="30">
        <v>2076.58</v>
      </c>
      <c r="X41" s="23">
        <v>2044.6</v>
      </c>
      <c r="Y41" s="24">
        <v>2147.5</v>
      </c>
      <c r="Z41" s="24">
        <v>2188.9499999999998</v>
      </c>
      <c r="AA41" s="24">
        <v>2167</v>
      </c>
      <c r="AB41" s="24">
        <v>2162.6799999999998</v>
      </c>
    </row>
    <row r="42" spans="1:28" ht="14.25" x14ac:dyDescent="0.2">
      <c r="A42" s="4" t="s">
        <v>42</v>
      </c>
      <c r="B42" s="38">
        <v>279.5</v>
      </c>
      <c r="C42" s="10">
        <v>257.75</v>
      </c>
      <c r="D42" s="4">
        <v>272.60000000000002</v>
      </c>
      <c r="E42" s="4">
        <v>268.35000000000002</v>
      </c>
      <c r="F42" s="4">
        <v>278.7</v>
      </c>
      <c r="G42" s="4">
        <v>293.77999999999997</v>
      </c>
      <c r="H42" s="4">
        <v>293.35000000000002</v>
      </c>
      <c r="I42" s="9">
        <v>290.63</v>
      </c>
      <c r="J42" s="14">
        <v>388.58</v>
      </c>
      <c r="K42" s="14">
        <v>400.35</v>
      </c>
      <c r="L42" s="16">
        <v>376.15</v>
      </c>
      <c r="M42" s="16">
        <v>384.35</v>
      </c>
      <c r="N42" s="14">
        <v>384.45</v>
      </c>
      <c r="O42" s="18">
        <v>388.75</v>
      </c>
      <c r="P42" s="10">
        <v>387.55</v>
      </c>
      <c r="Q42" s="23">
        <v>397.89</v>
      </c>
      <c r="R42" s="28">
        <v>378.55</v>
      </c>
      <c r="S42" s="29">
        <v>384.15</v>
      </c>
      <c r="T42" s="23">
        <v>395.85</v>
      </c>
      <c r="U42" s="23">
        <v>399.8</v>
      </c>
      <c r="V42" s="23">
        <v>402.6</v>
      </c>
      <c r="W42" s="30">
        <v>409.8</v>
      </c>
      <c r="X42" s="23">
        <v>406.72</v>
      </c>
      <c r="Y42" s="24">
        <v>427.65</v>
      </c>
      <c r="Z42" s="24">
        <v>427.85</v>
      </c>
      <c r="AA42" s="24">
        <v>390.8</v>
      </c>
      <c r="AB42" s="24">
        <v>369.77</v>
      </c>
    </row>
    <row r="43" spans="1:28" ht="14.25" x14ac:dyDescent="0.2">
      <c r="A43" s="4" t="s">
        <v>43</v>
      </c>
      <c r="B43" s="38">
        <v>3325.21</v>
      </c>
      <c r="C43" s="10">
        <v>3282.91</v>
      </c>
      <c r="D43" s="4">
        <v>3272.7</v>
      </c>
      <c r="E43" s="4">
        <v>3297.47</v>
      </c>
      <c r="F43" s="4">
        <v>3276.14</v>
      </c>
      <c r="G43" s="4">
        <v>3393.35</v>
      </c>
      <c r="H43" s="4">
        <v>3545.24</v>
      </c>
      <c r="I43" s="9">
        <v>3588.16</v>
      </c>
      <c r="J43" s="14">
        <v>3823.65</v>
      </c>
      <c r="K43" s="14">
        <v>4006.2</v>
      </c>
      <c r="L43" s="16">
        <v>4133.25</v>
      </c>
      <c r="M43" s="16">
        <v>4092.54</v>
      </c>
      <c r="N43" s="14">
        <v>4005.4</v>
      </c>
      <c r="O43" s="18">
        <v>4020.42</v>
      </c>
      <c r="P43" s="10">
        <v>4038.09</v>
      </c>
      <c r="Q43" s="23">
        <v>4014.83</v>
      </c>
      <c r="R43" s="28">
        <v>4128.83</v>
      </c>
      <c r="S43" s="29">
        <v>4013.69</v>
      </c>
      <c r="T43" s="23">
        <v>3941.88</v>
      </c>
      <c r="U43" s="23">
        <v>3879.16</v>
      </c>
      <c r="V43" s="23">
        <v>3799.15</v>
      </c>
      <c r="W43" s="30">
        <v>3761.46</v>
      </c>
      <c r="X43" s="23">
        <v>3854.9</v>
      </c>
      <c r="Y43" s="24">
        <v>4131.8</v>
      </c>
      <c r="Z43" s="24">
        <v>4380.0600000000004</v>
      </c>
      <c r="AA43" s="24">
        <v>4457.33</v>
      </c>
      <c r="AB43" s="24">
        <v>4539.79</v>
      </c>
    </row>
    <row r="44" spans="1:28" ht="14.25" x14ac:dyDescent="0.2">
      <c r="A44" s="4" t="s">
        <v>44</v>
      </c>
      <c r="B44" s="38">
        <v>155</v>
      </c>
      <c r="C44" s="10">
        <v>153.5</v>
      </c>
      <c r="D44" s="4">
        <v>153.5</v>
      </c>
      <c r="E44" s="4">
        <v>146.5</v>
      </c>
      <c r="F44" s="4">
        <v>148</v>
      </c>
      <c r="G44" s="4">
        <v>146.5</v>
      </c>
      <c r="H44" s="4">
        <v>150</v>
      </c>
      <c r="I44" s="9">
        <v>152</v>
      </c>
      <c r="J44" s="14">
        <v>149</v>
      </c>
      <c r="K44" s="14">
        <v>168.5</v>
      </c>
      <c r="L44" s="16">
        <v>166</v>
      </c>
      <c r="M44" s="16">
        <v>168</v>
      </c>
      <c r="N44" s="14">
        <v>172</v>
      </c>
      <c r="O44" s="18">
        <v>183.5</v>
      </c>
      <c r="P44" s="10">
        <v>174.5</v>
      </c>
      <c r="Q44" s="23">
        <v>171.5</v>
      </c>
      <c r="R44" s="28">
        <v>177</v>
      </c>
      <c r="S44" s="29">
        <v>182.5</v>
      </c>
      <c r="T44" s="23">
        <v>183.5</v>
      </c>
      <c r="U44" s="23">
        <v>189.5</v>
      </c>
      <c r="V44" s="23">
        <v>190.5</v>
      </c>
      <c r="W44" s="30">
        <v>181</v>
      </c>
      <c r="X44" s="23">
        <v>193.5</v>
      </c>
      <c r="Y44" s="24">
        <v>185.5</v>
      </c>
      <c r="Z44" s="24">
        <v>216.5</v>
      </c>
      <c r="AA44" s="24">
        <v>208</v>
      </c>
      <c r="AB44" s="24">
        <v>214</v>
      </c>
    </row>
    <row r="45" spans="1:28" ht="14.25" x14ac:dyDescent="0.2">
      <c r="A45" s="4" t="s">
        <v>45</v>
      </c>
      <c r="B45" s="38">
        <v>1270.5</v>
      </c>
      <c r="C45" s="10">
        <v>1258.8499999999999</v>
      </c>
      <c r="D45" s="4">
        <v>1221.5</v>
      </c>
      <c r="E45" s="4">
        <v>1250.7</v>
      </c>
      <c r="F45" s="4">
        <v>1257.48</v>
      </c>
      <c r="G45" s="4">
        <v>1250.26</v>
      </c>
      <c r="H45" s="4">
        <v>1273.01</v>
      </c>
      <c r="I45" s="9">
        <v>1364.81</v>
      </c>
      <c r="J45" s="14">
        <v>1469.96</v>
      </c>
      <c r="K45" s="14">
        <v>1532.16</v>
      </c>
      <c r="L45" s="16">
        <v>1495.31</v>
      </c>
      <c r="M45" s="16">
        <v>1412.5</v>
      </c>
      <c r="N45" s="14">
        <v>1392.3</v>
      </c>
      <c r="O45" s="18">
        <v>1421.25</v>
      </c>
      <c r="P45" s="10">
        <v>1449.6</v>
      </c>
      <c r="Q45" s="23">
        <v>1447.75</v>
      </c>
      <c r="R45" s="28">
        <v>1489</v>
      </c>
      <c r="S45" s="29">
        <v>1526.05</v>
      </c>
      <c r="T45" s="23">
        <v>1582.07</v>
      </c>
      <c r="U45" s="23">
        <v>1528.05</v>
      </c>
      <c r="V45" s="23">
        <v>1573.97</v>
      </c>
      <c r="W45" s="30">
        <v>1644.57</v>
      </c>
      <c r="X45" s="23">
        <v>1594.3</v>
      </c>
      <c r="Y45" s="24">
        <v>1659.3</v>
      </c>
      <c r="Z45" s="24">
        <v>1773.7</v>
      </c>
      <c r="AA45" s="24">
        <v>1856.75</v>
      </c>
      <c r="AB45" s="24">
        <v>1833.45</v>
      </c>
    </row>
    <row r="46" spans="1:28" ht="14.25" x14ac:dyDescent="0.2">
      <c r="A46" s="4" t="s">
        <v>46</v>
      </c>
      <c r="B46" s="38">
        <v>490.4</v>
      </c>
      <c r="C46" s="10">
        <v>473.75</v>
      </c>
      <c r="D46" s="4">
        <v>451.25</v>
      </c>
      <c r="E46" s="4">
        <v>459.05</v>
      </c>
      <c r="F46" s="4">
        <v>438.95</v>
      </c>
      <c r="G46" s="4">
        <v>441.08</v>
      </c>
      <c r="H46" s="4">
        <v>452.58</v>
      </c>
      <c r="I46" s="9">
        <v>444.6</v>
      </c>
      <c r="J46" s="14">
        <v>466.18</v>
      </c>
      <c r="K46" s="14">
        <v>461.58</v>
      </c>
      <c r="L46" s="16">
        <v>454.65</v>
      </c>
      <c r="M46" s="16">
        <v>469.7</v>
      </c>
      <c r="N46" s="14">
        <v>470.33</v>
      </c>
      <c r="O46" s="18">
        <v>452.62</v>
      </c>
      <c r="P46" s="10">
        <v>460.52</v>
      </c>
      <c r="Q46" s="23">
        <v>449.37</v>
      </c>
      <c r="R46" s="28">
        <v>478.55</v>
      </c>
      <c r="S46" s="29">
        <v>460.8</v>
      </c>
      <c r="T46" s="23">
        <v>429.8</v>
      </c>
      <c r="U46" s="23">
        <v>422.75</v>
      </c>
      <c r="V46" s="23">
        <v>414.25</v>
      </c>
      <c r="W46" s="30">
        <v>444.3</v>
      </c>
      <c r="X46" s="23">
        <v>434.4</v>
      </c>
      <c r="Y46" s="24">
        <v>405.4</v>
      </c>
      <c r="Z46" s="24">
        <v>405.6</v>
      </c>
      <c r="AA46" s="24">
        <v>379.9</v>
      </c>
      <c r="AB46" s="24">
        <v>385.5</v>
      </c>
    </row>
    <row r="47" spans="1:28" ht="14.25" x14ac:dyDescent="0.2">
      <c r="A47" s="4" t="s">
        <v>47</v>
      </c>
      <c r="B47" s="38">
        <v>5726.37</v>
      </c>
      <c r="C47" s="10">
        <v>5669.47</v>
      </c>
      <c r="D47" s="4">
        <v>5632.02</v>
      </c>
      <c r="E47" s="4">
        <v>5552.81</v>
      </c>
      <c r="F47" s="4">
        <v>5456.94</v>
      </c>
      <c r="G47" s="4">
        <v>5416.65</v>
      </c>
      <c r="H47" s="4">
        <v>5360.35</v>
      </c>
      <c r="I47" s="9">
        <v>5510.63</v>
      </c>
      <c r="J47" s="14">
        <v>6075.89</v>
      </c>
      <c r="K47" s="14">
        <v>6276.81</v>
      </c>
      <c r="L47" s="16">
        <v>6502.6</v>
      </c>
      <c r="M47" s="16">
        <v>6423.09</v>
      </c>
      <c r="N47" s="14">
        <v>6301.13</v>
      </c>
      <c r="O47" s="18">
        <v>6026.12</v>
      </c>
      <c r="P47" s="10">
        <v>5966.02</v>
      </c>
      <c r="Q47" s="23">
        <v>5959.07</v>
      </c>
      <c r="R47" s="28">
        <v>6190.57</v>
      </c>
      <c r="S47" s="29">
        <v>6240.64</v>
      </c>
      <c r="T47" s="23">
        <v>6384.14</v>
      </c>
      <c r="U47" s="23">
        <v>6385.51</v>
      </c>
      <c r="V47" s="23">
        <v>6399.17</v>
      </c>
      <c r="W47" s="30">
        <v>6228.18</v>
      </c>
      <c r="X47" s="23">
        <v>6195.7</v>
      </c>
      <c r="Y47" s="24">
        <v>6318.5</v>
      </c>
      <c r="Z47" s="24">
        <v>6766.33</v>
      </c>
      <c r="AA47" s="24">
        <v>6758.61</v>
      </c>
      <c r="AB47" s="24">
        <v>6763.45</v>
      </c>
    </row>
    <row r="48" spans="1:28" ht="14.25" x14ac:dyDescent="0.2">
      <c r="A48" s="4" t="s">
        <v>48</v>
      </c>
      <c r="B48" s="38">
        <v>6870.47</v>
      </c>
      <c r="C48" s="10">
        <v>6661.68</v>
      </c>
      <c r="D48" s="4">
        <v>6584.4</v>
      </c>
      <c r="E48" s="4">
        <v>6507.91</v>
      </c>
      <c r="F48" s="4">
        <v>6410.4</v>
      </c>
      <c r="G48" s="4">
        <v>6278.75</v>
      </c>
      <c r="H48" s="4">
        <v>6535</v>
      </c>
      <c r="I48" s="9">
        <v>6551.74</v>
      </c>
      <c r="J48" s="14">
        <v>6020.86</v>
      </c>
      <c r="K48" s="14">
        <v>6076.89</v>
      </c>
      <c r="L48" s="16">
        <v>5983.27</v>
      </c>
      <c r="M48" s="16">
        <v>5977.63</v>
      </c>
      <c r="N48" s="14">
        <v>5913.29</v>
      </c>
      <c r="O48" s="18">
        <v>6047.62</v>
      </c>
      <c r="P48" s="10">
        <v>5926.6</v>
      </c>
      <c r="Q48" s="23">
        <v>5810.73</v>
      </c>
      <c r="R48" s="28">
        <v>5903.25</v>
      </c>
      <c r="S48" s="29">
        <v>5813.19</v>
      </c>
      <c r="T48" s="23">
        <v>5638.31</v>
      </c>
      <c r="U48" s="23">
        <v>5576.74</v>
      </c>
      <c r="V48" s="23">
        <v>5522.73</v>
      </c>
      <c r="W48" s="30">
        <v>5467.65</v>
      </c>
      <c r="X48" s="23">
        <v>5573.3</v>
      </c>
      <c r="Y48" s="24">
        <v>5764.6</v>
      </c>
      <c r="Z48" s="24">
        <v>6092.18</v>
      </c>
      <c r="AA48" s="24">
        <v>6102.14</v>
      </c>
      <c r="AB48" s="24">
        <v>6080.46</v>
      </c>
    </row>
    <row r="49" spans="1:28" ht="14.25" x14ac:dyDescent="0.2">
      <c r="A49" s="4" t="s">
        <v>49</v>
      </c>
      <c r="B49" s="38">
        <v>512.38</v>
      </c>
      <c r="C49" s="10">
        <v>480.54</v>
      </c>
      <c r="D49" s="4">
        <v>492.91</v>
      </c>
      <c r="E49" s="4">
        <v>468.48</v>
      </c>
      <c r="F49" s="4">
        <v>444.58</v>
      </c>
      <c r="G49" s="4">
        <v>442.21</v>
      </c>
      <c r="H49" s="4">
        <v>431.25</v>
      </c>
      <c r="I49" s="9">
        <v>438.5</v>
      </c>
      <c r="J49" s="14">
        <v>463.7</v>
      </c>
      <c r="K49" s="14">
        <v>447.08</v>
      </c>
      <c r="L49" s="16">
        <v>393.68</v>
      </c>
      <c r="M49" s="16">
        <v>387.18</v>
      </c>
      <c r="N49" s="14">
        <v>320.88</v>
      </c>
      <c r="O49" s="18">
        <v>244.38</v>
      </c>
      <c r="P49" s="10">
        <v>213.95</v>
      </c>
      <c r="Q49" s="23">
        <v>216.25</v>
      </c>
      <c r="R49" s="28">
        <v>229.68</v>
      </c>
      <c r="S49" s="29">
        <v>224.37</v>
      </c>
      <c r="T49" s="23">
        <v>215.5</v>
      </c>
      <c r="U49" s="23">
        <v>202.5</v>
      </c>
      <c r="V49" s="23">
        <v>203.55</v>
      </c>
      <c r="W49" s="30">
        <v>197.45</v>
      </c>
      <c r="X49" s="23">
        <v>211.75</v>
      </c>
      <c r="Y49" s="24">
        <v>230.25</v>
      </c>
      <c r="Z49" s="24">
        <v>228.15</v>
      </c>
      <c r="AA49" s="24">
        <v>210.3</v>
      </c>
      <c r="AB49" s="24">
        <v>208</v>
      </c>
    </row>
    <row r="50" spans="1:28" ht="14.25" x14ac:dyDescent="0.2">
      <c r="A50" s="4" t="s">
        <v>50</v>
      </c>
      <c r="B50" s="38">
        <v>2317.9</v>
      </c>
      <c r="C50" s="10">
        <v>2338.1</v>
      </c>
      <c r="D50" s="4">
        <v>2313.75</v>
      </c>
      <c r="E50" s="4">
        <v>2279.9499999999998</v>
      </c>
      <c r="F50" s="4">
        <v>2291.63</v>
      </c>
      <c r="G50" s="4">
        <v>2376.25</v>
      </c>
      <c r="H50" s="4">
        <v>2397.4499999999998</v>
      </c>
      <c r="I50" s="9">
        <v>2373.25</v>
      </c>
      <c r="J50" s="14">
        <v>2814.48</v>
      </c>
      <c r="K50" s="14">
        <v>2944.65</v>
      </c>
      <c r="L50" s="16">
        <v>2981.7</v>
      </c>
      <c r="M50" s="16">
        <v>3018.13</v>
      </c>
      <c r="N50" s="14">
        <v>2981.07</v>
      </c>
      <c r="O50" s="18">
        <v>3000.03</v>
      </c>
      <c r="P50" s="10">
        <v>3023.48</v>
      </c>
      <c r="Q50" s="23">
        <v>2961.5</v>
      </c>
      <c r="R50" s="28">
        <v>3056.93</v>
      </c>
      <c r="S50" s="29">
        <v>3100.78</v>
      </c>
      <c r="T50" s="23">
        <v>3163.34</v>
      </c>
      <c r="U50" s="23">
        <v>3116.83</v>
      </c>
      <c r="V50" s="23">
        <v>3165.83</v>
      </c>
      <c r="W50" s="30">
        <v>3173.87</v>
      </c>
      <c r="X50" s="23">
        <v>3224.2</v>
      </c>
      <c r="Y50" s="24">
        <v>3291.6</v>
      </c>
      <c r="Z50" s="24">
        <v>3463.23</v>
      </c>
      <c r="AA50" s="24">
        <v>3426.24</v>
      </c>
      <c r="AB50" s="24">
        <v>3356.67</v>
      </c>
    </row>
    <row r="51" spans="1:28" ht="14.25" x14ac:dyDescent="0.2">
      <c r="A51" s="4" t="s">
        <v>51</v>
      </c>
      <c r="B51" s="38">
        <v>1222.3</v>
      </c>
      <c r="C51" s="10">
        <v>1196.3</v>
      </c>
      <c r="D51" s="4">
        <v>1195.5</v>
      </c>
      <c r="E51" s="4">
        <v>1173.4000000000001</v>
      </c>
      <c r="F51" s="4">
        <v>1145.9000000000001</v>
      </c>
      <c r="G51" s="4">
        <v>1171.0999999999999</v>
      </c>
      <c r="H51" s="4">
        <v>1141.2</v>
      </c>
      <c r="I51" s="9">
        <v>1176.3</v>
      </c>
      <c r="J51" s="14">
        <v>1197.6000000000001</v>
      </c>
      <c r="K51" s="14">
        <v>1228.3</v>
      </c>
      <c r="L51" s="16">
        <v>1253.2</v>
      </c>
      <c r="M51" s="16">
        <v>1256.7</v>
      </c>
      <c r="N51" s="14">
        <v>1240.33</v>
      </c>
      <c r="O51" s="18">
        <v>1214.7</v>
      </c>
      <c r="P51" s="10">
        <v>1182.05</v>
      </c>
      <c r="Q51" s="23">
        <v>1233.6500000000001</v>
      </c>
      <c r="R51" s="28">
        <v>1274.2</v>
      </c>
      <c r="S51" s="29">
        <v>1303</v>
      </c>
      <c r="T51" s="23">
        <v>1391.5</v>
      </c>
      <c r="U51" s="23">
        <v>1407.2</v>
      </c>
      <c r="V51" s="23">
        <v>1369.95</v>
      </c>
      <c r="W51" s="30">
        <v>1338.2</v>
      </c>
      <c r="X51" s="23">
        <v>1278.7</v>
      </c>
      <c r="Y51" s="24">
        <v>1283.9000000000001</v>
      </c>
      <c r="Z51" s="24">
        <v>1366.2</v>
      </c>
      <c r="AA51" s="24">
        <v>1347.7</v>
      </c>
      <c r="AB51" s="24">
        <v>1269.9000000000001</v>
      </c>
    </row>
    <row r="52" spans="1:28" ht="14.25" x14ac:dyDescent="0.2">
      <c r="A52" s="4" t="s">
        <v>52</v>
      </c>
      <c r="B52" s="38">
        <v>616</v>
      </c>
      <c r="C52" s="10">
        <v>635.1</v>
      </c>
      <c r="D52" s="4">
        <v>633.9</v>
      </c>
      <c r="E52" s="4">
        <v>619.04999999999995</v>
      </c>
      <c r="F52" s="4">
        <v>610.75</v>
      </c>
      <c r="G52" s="4">
        <v>604.45000000000005</v>
      </c>
      <c r="H52" s="4">
        <v>619.04999999999995</v>
      </c>
      <c r="I52" s="9">
        <v>617.9</v>
      </c>
      <c r="J52" s="14">
        <v>617.1</v>
      </c>
      <c r="K52" s="14">
        <v>638.85</v>
      </c>
      <c r="L52" s="16">
        <v>636.45000000000005</v>
      </c>
      <c r="M52" s="16">
        <v>620.79999999999995</v>
      </c>
      <c r="N52" s="14">
        <v>609.25</v>
      </c>
      <c r="O52" s="18">
        <v>591.97</v>
      </c>
      <c r="P52" s="10">
        <v>623.22</v>
      </c>
      <c r="Q52" s="23">
        <v>602.75</v>
      </c>
      <c r="R52" s="28">
        <v>572.95000000000005</v>
      </c>
      <c r="S52" s="29">
        <v>574.20000000000005</v>
      </c>
      <c r="T52" s="23">
        <v>590.07000000000005</v>
      </c>
      <c r="U52" s="23">
        <v>616</v>
      </c>
      <c r="V52" s="23">
        <v>623.65</v>
      </c>
      <c r="W52" s="30">
        <v>618.95000000000005</v>
      </c>
      <c r="X52" s="23">
        <v>636.35</v>
      </c>
      <c r="Y52" s="24">
        <v>593.4</v>
      </c>
      <c r="Z52" s="24">
        <v>621.20000000000005</v>
      </c>
      <c r="AA52" s="24">
        <v>597.03</v>
      </c>
      <c r="AB52" s="24">
        <v>595.66</v>
      </c>
    </row>
    <row r="53" spans="1:28" ht="14.25" x14ac:dyDescent="0.2">
      <c r="A53" s="4" t="s">
        <v>53</v>
      </c>
      <c r="B53" s="38">
        <v>522.4</v>
      </c>
      <c r="C53" s="10">
        <v>531.29999999999995</v>
      </c>
      <c r="D53" s="4">
        <v>523.15</v>
      </c>
      <c r="E53" s="4">
        <v>526.1</v>
      </c>
      <c r="F53" s="4">
        <v>529</v>
      </c>
      <c r="G53" s="4">
        <v>532.25</v>
      </c>
      <c r="H53" s="4">
        <v>543.45000000000005</v>
      </c>
      <c r="I53" s="9">
        <v>544.45000000000005</v>
      </c>
      <c r="J53" s="14">
        <v>554.04999999999995</v>
      </c>
      <c r="K53" s="14">
        <v>595.45000000000005</v>
      </c>
      <c r="L53" s="16">
        <v>601.75</v>
      </c>
      <c r="M53" s="16">
        <v>577.80000000000007</v>
      </c>
      <c r="N53" s="14">
        <v>558.94999999999993</v>
      </c>
      <c r="O53" s="18">
        <v>555.95000000000005</v>
      </c>
      <c r="P53" s="10">
        <v>531.25</v>
      </c>
      <c r="Q53" s="23">
        <v>529.54999999999995</v>
      </c>
      <c r="R53" s="28">
        <v>554</v>
      </c>
      <c r="S53" s="29">
        <v>563.95000000000005</v>
      </c>
      <c r="T53" s="23">
        <v>545.15</v>
      </c>
      <c r="U53" s="23">
        <v>533.5</v>
      </c>
      <c r="V53" s="23">
        <v>518.75</v>
      </c>
      <c r="W53" s="30">
        <v>498.35</v>
      </c>
      <c r="X53" s="23">
        <v>487.65</v>
      </c>
      <c r="Y53" s="24">
        <v>505.85</v>
      </c>
      <c r="Z53" s="24">
        <v>531.6</v>
      </c>
      <c r="AA53" s="24">
        <v>529.32000000000005</v>
      </c>
      <c r="AB53" s="24">
        <v>534.29999999999995</v>
      </c>
    </row>
    <row r="54" spans="1:28" ht="14.25" x14ac:dyDescent="0.2">
      <c r="A54" s="4" t="s">
        <v>54</v>
      </c>
      <c r="B54" s="38">
        <v>194.8</v>
      </c>
      <c r="C54" s="10">
        <v>196.5</v>
      </c>
      <c r="D54" s="4">
        <v>187.75</v>
      </c>
      <c r="E54" s="4">
        <v>184</v>
      </c>
      <c r="F54" s="4">
        <v>191</v>
      </c>
      <c r="G54" s="4">
        <v>190.5</v>
      </c>
      <c r="H54" s="4">
        <v>206.1</v>
      </c>
      <c r="I54" s="9">
        <v>196.3</v>
      </c>
      <c r="J54" s="14">
        <v>198.8</v>
      </c>
      <c r="K54" s="14">
        <v>186.5</v>
      </c>
      <c r="L54" s="16">
        <v>197</v>
      </c>
      <c r="M54" s="16">
        <v>188.5</v>
      </c>
      <c r="N54" s="14">
        <v>184.3</v>
      </c>
      <c r="O54" s="18">
        <v>192.8</v>
      </c>
      <c r="P54" s="10">
        <v>178.7</v>
      </c>
      <c r="Q54" s="23">
        <v>175.75</v>
      </c>
      <c r="R54" s="28">
        <v>183.1</v>
      </c>
      <c r="S54" s="29">
        <v>181.45</v>
      </c>
      <c r="T54" s="23">
        <v>172.75</v>
      </c>
      <c r="U54" s="23">
        <v>184.3</v>
      </c>
      <c r="V54" s="23">
        <v>186.65</v>
      </c>
      <c r="W54" s="30">
        <v>182.3</v>
      </c>
      <c r="X54" s="23">
        <v>194.1</v>
      </c>
      <c r="Y54" s="24">
        <v>180.6</v>
      </c>
      <c r="Z54" s="24">
        <v>188.9</v>
      </c>
      <c r="AA54" s="24">
        <v>167.8</v>
      </c>
      <c r="AB54" s="24">
        <v>192.6</v>
      </c>
    </row>
    <row r="55" spans="1:28" ht="14.25" x14ac:dyDescent="0.2">
      <c r="A55" s="4" t="s">
        <v>55</v>
      </c>
      <c r="B55" s="38">
        <v>1729.65</v>
      </c>
      <c r="C55" s="10">
        <v>1667.45</v>
      </c>
      <c r="D55" s="4">
        <v>1685.2</v>
      </c>
      <c r="E55" s="4">
        <v>1626.05</v>
      </c>
      <c r="F55" s="4">
        <v>1724.85</v>
      </c>
      <c r="G55" s="4">
        <v>1820.35</v>
      </c>
      <c r="H55" s="4">
        <v>1932.55</v>
      </c>
      <c r="I55" s="9">
        <v>2201.19</v>
      </c>
      <c r="J55" s="14">
        <v>2183.35</v>
      </c>
      <c r="K55" s="14">
        <v>2309.52</v>
      </c>
      <c r="L55" s="16">
        <v>2351.62</v>
      </c>
      <c r="M55" s="16">
        <v>2266.7199999999998</v>
      </c>
      <c r="N55" s="14">
        <v>2163.4899999999998</v>
      </c>
      <c r="O55" s="18">
        <v>2053.0100000000002</v>
      </c>
      <c r="P55" s="10">
        <v>2019.43</v>
      </c>
      <c r="Q55" s="23">
        <v>2008.23</v>
      </c>
      <c r="R55" s="28">
        <v>2146.17</v>
      </c>
      <c r="S55" s="29">
        <v>2054.27</v>
      </c>
      <c r="T55" s="23">
        <v>1603.1</v>
      </c>
      <c r="U55" s="23">
        <v>1478.75</v>
      </c>
      <c r="V55" s="23">
        <v>1090.31</v>
      </c>
      <c r="W55" s="30">
        <v>962.88</v>
      </c>
      <c r="X55" s="23">
        <v>750.45</v>
      </c>
      <c r="Y55" s="24">
        <v>761.05</v>
      </c>
      <c r="Z55" s="24">
        <v>708.5</v>
      </c>
      <c r="AA55" s="24">
        <v>680.37</v>
      </c>
      <c r="AB55" s="24">
        <v>671.65</v>
      </c>
    </row>
    <row r="56" spans="1:28" ht="14.25" x14ac:dyDescent="0.2">
      <c r="A56" s="4" t="s">
        <v>56</v>
      </c>
      <c r="B56" s="38">
        <v>3242.01</v>
      </c>
      <c r="C56" s="10">
        <v>3245.16</v>
      </c>
      <c r="D56" s="4">
        <v>3230.89</v>
      </c>
      <c r="E56" s="4">
        <v>3242.04</v>
      </c>
      <c r="F56" s="4">
        <v>3263.76</v>
      </c>
      <c r="G56" s="4">
        <v>3266.63</v>
      </c>
      <c r="H56" s="4">
        <v>3307.98</v>
      </c>
      <c r="I56" s="9">
        <v>3212.66</v>
      </c>
      <c r="J56" s="14">
        <v>3331.41</v>
      </c>
      <c r="K56" s="14">
        <v>3439.48</v>
      </c>
      <c r="L56" s="16">
        <v>3505.7</v>
      </c>
      <c r="M56" s="16">
        <v>3433.6</v>
      </c>
      <c r="N56" s="14">
        <v>3480.47</v>
      </c>
      <c r="O56" s="18">
        <v>3460.44</v>
      </c>
      <c r="P56" s="10">
        <v>3439.83</v>
      </c>
      <c r="Q56" s="23">
        <v>3476.02</v>
      </c>
      <c r="R56" s="28">
        <v>3527.47</v>
      </c>
      <c r="S56" s="29">
        <v>3441.52</v>
      </c>
      <c r="T56" s="23">
        <v>3374.11</v>
      </c>
      <c r="U56" s="23">
        <v>3358.88</v>
      </c>
      <c r="V56" s="23">
        <v>3611.19</v>
      </c>
      <c r="W56" s="30">
        <v>3654.11</v>
      </c>
      <c r="X56" s="23">
        <v>3775.1</v>
      </c>
      <c r="Y56" s="24">
        <v>4178.8</v>
      </c>
      <c r="Z56" s="24">
        <v>4606.07</v>
      </c>
      <c r="AA56" s="24">
        <v>4954.13</v>
      </c>
      <c r="AB56" s="24">
        <v>5133.7299999999996</v>
      </c>
    </row>
    <row r="57" spans="1:28" ht="14.25" x14ac:dyDescent="0.2">
      <c r="A57" s="4" t="s">
        <v>57</v>
      </c>
      <c r="B57" s="38">
        <v>2314.2800000000002</v>
      </c>
      <c r="C57" s="10">
        <v>2341.9299999999998</v>
      </c>
      <c r="D57" s="4">
        <v>2293.12</v>
      </c>
      <c r="E57" s="4">
        <v>2325.09</v>
      </c>
      <c r="F57" s="4">
        <v>2251.37</v>
      </c>
      <c r="G57" s="4">
        <v>2266.06</v>
      </c>
      <c r="H57" s="4">
        <v>2293.04</v>
      </c>
      <c r="I57" s="9">
        <v>2322.21</v>
      </c>
      <c r="J57" s="14">
        <v>2320.29</v>
      </c>
      <c r="K57" s="14">
        <v>2366.87</v>
      </c>
      <c r="L57" s="16">
        <v>2412.5</v>
      </c>
      <c r="M57" s="16">
        <v>2434.1999999999998</v>
      </c>
      <c r="N57" s="14">
        <v>2330.4699999999998</v>
      </c>
      <c r="O57" s="18">
        <v>2279.09</v>
      </c>
      <c r="P57" s="10">
        <v>2264.85</v>
      </c>
      <c r="Q57" s="23">
        <v>2332.35</v>
      </c>
      <c r="R57" s="28">
        <v>2391.38</v>
      </c>
      <c r="S57" s="29">
        <v>2479.91</v>
      </c>
      <c r="T57" s="23">
        <v>2565.11</v>
      </c>
      <c r="U57" s="23">
        <v>2555.58</v>
      </c>
      <c r="V57" s="23">
        <v>2552.81</v>
      </c>
      <c r="W57" s="30">
        <v>2498.9</v>
      </c>
      <c r="X57" s="23">
        <v>2498.9</v>
      </c>
      <c r="Y57" s="24">
        <v>2520.6999999999998</v>
      </c>
      <c r="Z57" s="24">
        <v>2653.07</v>
      </c>
      <c r="AA57" s="24">
        <v>2645.52</v>
      </c>
      <c r="AB57" s="24">
        <v>2655.07</v>
      </c>
    </row>
    <row r="58" spans="1:28" ht="14.25" x14ac:dyDescent="0.2">
      <c r="A58" s="4" t="s">
        <v>58</v>
      </c>
      <c r="B58" s="38">
        <v>905.69</v>
      </c>
      <c r="C58" s="10">
        <v>895.29</v>
      </c>
      <c r="D58" s="4">
        <v>889.24</v>
      </c>
      <c r="E58" s="4">
        <v>904.75</v>
      </c>
      <c r="F58" s="4">
        <v>904.6</v>
      </c>
      <c r="G58" s="4">
        <v>1130.2</v>
      </c>
      <c r="H58" s="4">
        <v>1259.1500000000001</v>
      </c>
      <c r="I58" s="9">
        <v>1281.48</v>
      </c>
      <c r="J58" s="14">
        <v>1297.7</v>
      </c>
      <c r="K58" s="14">
        <v>1374.88</v>
      </c>
      <c r="L58" s="16">
        <v>1435.38</v>
      </c>
      <c r="M58" s="16">
        <v>1464.7</v>
      </c>
      <c r="N58" s="14">
        <v>1461.85</v>
      </c>
      <c r="O58" s="18">
        <v>1466.87</v>
      </c>
      <c r="P58" s="10">
        <v>1504.22</v>
      </c>
      <c r="Q58" s="23">
        <v>1493.54</v>
      </c>
      <c r="R58" s="28">
        <v>1537.21</v>
      </c>
      <c r="S58" s="29">
        <v>1524.41</v>
      </c>
      <c r="T58" s="23">
        <v>1511.51</v>
      </c>
      <c r="U58" s="23">
        <v>1522.56</v>
      </c>
      <c r="V58" s="23">
        <v>1513.42</v>
      </c>
      <c r="W58" s="30">
        <v>1518.1</v>
      </c>
      <c r="X58" s="23">
        <v>1501.4</v>
      </c>
      <c r="Y58" s="24">
        <v>1612</v>
      </c>
      <c r="Z58" s="24">
        <v>1823.15</v>
      </c>
      <c r="AA58" s="24">
        <v>1798.85</v>
      </c>
      <c r="AB58" s="24">
        <v>1832.57</v>
      </c>
    </row>
    <row r="59" spans="1:28" ht="14.25" x14ac:dyDescent="0.2">
      <c r="A59" s="4" t="s">
        <v>59</v>
      </c>
      <c r="B59" s="38">
        <v>2081.75</v>
      </c>
      <c r="C59" s="10">
        <v>2094.13</v>
      </c>
      <c r="D59" s="4">
        <v>1623.8</v>
      </c>
      <c r="E59" s="4">
        <v>1418.69</v>
      </c>
      <c r="F59" s="4">
        <v>1341.74</v>
      </c>
      <c r="G59" s="4">
        <v>1342.07</v>
      </c>
      <c r="H59" s="4">
        <v>1411.59</v>
      </c>
      <c r="I59" s="9">
        <v>1500.5</v>
      </c>
      <c r="J59" s="14">
        <v>1559.8</v>
      </c>
      <c r="K59" s="14">
        <v>1606.85</v>
      </c>
      <c r="L59" s="16">
        <v>1706.55</v>
      </c>
      <c r="M59" s="16">
        <v>1650.31</v>
      </c>
      <c r="N59" s="14">
        <v>1577.81</v>
      </c>
      <c r="O59" s="18">
        <v>1447.28</v>
      </c>
      <c r="P59" s="10">
        <v>1511.46</v>
      </c>
      <c r="Q59" s="23">
        <v>1533.61</v>
      </c>
      <c r="R59" s="28">
        <v>1187.0999999999999</v>
      </c>
      <c r="S59" s="29">
        <v>1183.82</v>
      </c>
      <c r="T59" s="23">
        <v>1168.17</v>
      </c>
      <c r="U59" s="23">
        <v>973.68</v>
      </c>
      <c r="V59" s="23">
        <v>966.27</v>
      </c>
      <c r="W59" s="30">
        <v>1039.72</v>
      </c>
      <c r="X59" s="23">
        <v>1068.5999999999999</v>
      </c>
      <c r="Y59" s="24">
        <v>1151.3</v>
      </c>
      <c r="Z59" s="24">
        <v>1209.6300000000001</v>
      </c>
      <c r="AA59" s="24">
        <v>1213.54</v>
      </c>
      <c r="AB59" s="24">
        <v>1300.22</v>
      </c>
    </row>
    <row r="60" spans="1:28" ht="14.25" x14ac:dyDescent="0.2">
      <c r="A60" s="4" t="s">
        <v>60</v>
      </c>
      <c r="B60" s="38">
        <v>196.49</v>
      </c>
      <c r="C60" s="10">
        <v>200.5</v>
      </c>
      <c r="D60" s="4">
        <v>191.5</v>
      </c>
      <c r="E60" s="4">
        <v>197.25</v>
      </c>
      <c r="F60" s="4">
        <v>198.75</v>
      </c>
      <c r="G60" s="4">
        <v>207.75</v>
      </c>
      <c r="H60" s="4">
        <v>205.75</v>
      </c>
      <c r="I60" s="9">
        <v>210.25</v>
      </c>
      <c r="J60" s="14">
        <v>317.75</v>
      </c>
      <c r="K60" s="14">
        <v>343.25</v>
      </c>
      <c r="L60" s="16">
        <v>340.25</v>
      </c>
      <c r="M60" s="16">
        <v>353.5</v>
      </c>
      <c r="N60" s="14">
        <v>347.7</v>
      </c>
      <c r="O60" s="18">
        <v>351.2</v>
      </c>
      <c r="P60" s="10">
        <v>348.3</v>
      </c>
      <c r="Q60" s="23">
        <v>348.05</v>
      </c>
      <c r="R60" s="28">
        <v>363</v>
      </c>
      <c r="S60" s="29">
        <v>370.5</v>
      </c>
      <c r="T60" s="23">
        <v>371.5</v>
      </c>
      <c r="U60" s="23">
        <v>367.15</v>
      </c>
      <c r="V60" s="23">
        <v>359.8</v>
      </c>
      <c r="W60" s="30">
        <v>368.8</v>
      </c>
      <c r="X60" s="23">
        <v>369.3</v>
      </c>
      <c r="Y60" s="24">
        <v>387.55</v>
      </c>
      <c r="Z60" s="24">
        <v>408.75</v>
      </c>
      <c r="AA60" s="24">
        <v>424.75</v>
      </c>
      <c r="AB60" s="24">
        <v>420.05</v>
      </c>
    </row>
    <row r="61" spans="1:28" ht="14.25" x14ac:dyDescent="0.2">
      <c r="A61" s="4" t="s">
        <v>61</v>
      </c>
      <c r="B61" s="38">
        <v>114.5</v>
      </c>
      <c r="C61" s="10">
        <v>112.9</v>
      </c>
      <c r="D61" s="4">
        <v>106.8</v>
      </c>
      <c r="E61" s="4">
        <v>105</v>
      </c>
      <c r="F61" s="4">
        <v>107.5</v>
      </c>
      <c r="G61" s="4">
        <v>194.3</v>
      </c>
      <c r="H61" s="4">
        <v>226.8</v>
      </c>
      <c r="I61" s="9">
        <v>221.05</v>
      </c>
      <c r="J61" s="14">
        <v>213.8</v>
      </c>
      <c r="K61" s="14">
        <v>220.1</v>
      </c>
      <c r="L61" s="16">
        <v>228.6</v>
      </c>
      <c r="M61" s="16">
        <v>241.1</v>
      </c>
      <c r="N61" s="14">
        <v>238.8</v>
      </c>
      <c r="O61" s="18">
        <v>222.6</v>
      </c>
      <c r="P61" s="10">
        <v>219.1</v>
      </c>
      <c r="Q61" s="23">
        <v>212.6</v>
      </c>
      <c r="R61" s="28">
        <v>229.6</v>
      </c>
      <c r="S61" s="29">
        <v>234.1</v>
      </c>
      <c r="T61" s="23">
        <v>242.2</v>
      </c>
      <c r="U61" s="23">
        <v>247.7</v>
      </c>
      <c r="V61" s="23">
        <v>238.2</v>
      </c>
      <c r="W61" s="30">
        <v>244.7</v>
      </c>
      <c r="X61" s="23">
        <v>241.7</v>
      </c>
      <c r="Y61" s="24">
        <v>237.2</v>
      </c>
      <c r="Z61" s="24">
        <v>253.95</v>
      </c>
      <c r="AA61" s="24">
        <v>256.95</v>
      </c>
      <c r="AB61" s="24">
        <v>253</v>
      </c>
    </row>
    <row r="62" spans="1:28" ht="14.25" x14ac:dyDescent="0.2">
      <c r="A62" s="4" t="s">
        <v>62</v>
      </c>
      <c r="B62" s="38">
        <v>1333.7</v>
      </c>
      <c r="C62" s="10">
        <v>1312.2</v>
      </c>
      <c r="D62" s="4">
        <v>1309.2</v>
      </c>
      <c r="E62" s="4">
        <v>1456.7</v>
      </c>
      <c r="F62" s="4">
        <v>1298.3</v>
      </c>
      <c r="G62" s="4">
        <v>1298.2</v>
      </c>
      <c r="H62" s="4">
        <v>1262.95</v>
      </c>
      <c r="I62" s="9">
        <v>1261.7</v>
      </c>
      <c r="J62" s="14">
        <v>1240.4000000000001</v>
      </c>
      <c r="K62" s="14">
        <v>1260.4000000000001</v>
      </c>
      <c r="L62" s="16">
        <v>1264.0999999999999</v>
      </c>
      <c r="M62" s="16">
        <v>1466.9</v>
      </c>
      <c r="N62" s="14">
        <v>1258.9000000000001</v>
      </c>
      <c r="O62" s="18">
        <v>1246.0999999999999</v>
      </c>
      <c r="P62" s="10">
        <v>1220.0999999999999</v>
      </c>
      <c r="Q62" s="23">
        <v>1162.5999999999999</v>
      </c>
      <c r="R62" s="28">
        <v>1200.9000000000001</v>
      </c>
      <c r="S62" s="29">
        <v>1227.2</v>
      </c>
      <c r="T62" s="23">
        <v>1213.7</v>
      </c>
      <c r="U62" s="23">
        <v>574.9</v>
      </c>
      <c r="V62" s="23">
        <v>559.9</v>
      </c>
      <c r="W62" s="30">
        <v>565</v>
      </c>
      <c r="X62" s="23">
        <v>493.25</v>
      </c>
      <c r="Y62" s="24">
        <v>488.3</v>
      </c>
      <c r="Z62" s="24">
        <v>568.15</v>
      </c>
      <c r="AA62" s="24">
        <v>623</v>
      </c>
      <c r="AB62" s="24">
        <v>647.79999999999995</v>
      </c>
    </row>
    <row r="63" spans="1:28" ht="14.25" x14ac:dyDescent="0.2">
      <c r="A63" s="4" t="s">
        <v>63</v>
      </c>
      <c r="B63" s="38">
        <v>526.4</v>
      </c>
      <c r="C63" s="10">
        <v>530.70000000000005</v>
      </c>
      <c r="D63" s="4">
        <v>512.95000000000005</v>
      </c>
      <c r="E63" s="4">
        <v>498.05</v>
      </c>
      <c r="F63" s="4">
        <v>501.55</v>
      </c>
      <c r="G63" s="4">
        <v>502.65</v>
      </c>
      <c r="H63" s="4">
        <v>510.35</v>
      </c>
      <c r="I63" s="9">
        <v>504.05</v>
      </c>
      <c r="J63" s="14">
        <v>529.85</v>
      </c>
      <c r="K63" s="14">
        <v>567.65</v>
      </c>
      <c r="L63" s="16">
        <v>575.15</v>
      </c>
      <c r="M63" s="16">
        <v>570.53</v>
      </c>
      <c r="N63" s="14">
        <v>571.08000000000004</v>
      </c>
      <c r="O63" s="18">
        <v>538.1</v>
      </c>
      <c r="P63" s="10">
        <v>565.1</v>
      </c>
      <c r="Q63" s="23">
        <v>558.1</v>
      </c>
      <c r="R63" s="28">
        <v>584.9</v>
      </c>
      <c r="S63" s="29">
        <v>590.6</v>
      </c>
      <c r="T63" s="23">
        <v>590.9</v>
      </c>
      <c r="U63" s="23">
        <v>611.47</v>
      </c>
      <c r="V63" s="23">
        <v>610</v>
      </c>
      <c r="W63" s="30">
        <v>607.79999999999995</v>
      </c>
      <c r="X63" s="23">
        <v>617.9</v>
      </c>
      <c r="Y63" s="24">
        <v>663.6</v>
      </c>
      <c r="Z63" s="24">
        <v>706</v>
      </c>
      <c r="AA63" s="24">
        <v>684.75</v>
      </c>
      <c r="AB63" s="24">
        <v>673.4</v>
      </c>
    </row>
    <row r="64" spans="1:28" ht="14.25" x14ac:dyDescent="0.2">
      <c r="A64" s="4" t="s">
        <v>64</v>
      </c>
      <c r="B64" s="38">
        <v>9813.06</v>
      </c>
      <c r="C64" s="10">
        <v>9784.07</v>
      </c>
      <c r="D64" s="4">
        <v>9910.0300000000007</v>
      </c>
      <c r="E64" s="4">
        <v>9861.8700000000008</v>
      </c>
      <c r="F64" s="4">
        <v>9810.49</v>
      </c>
      <c r="G64" s="4">
        <v>9886.76</v>
      </c>
      <c r="H64" s="4">
        <v>9767.58</v>
      </c>
      <c r="I64" s="9">
        <v>9625.41</v>
      </c>
      <c r="J64" s="14">
        <v>9707.67</v>
      </c>
      <c r="K64" s="14">
        <v>10044.4</v>
      </c>
      <c r="L64" s="16">
        <v>10370.040000000001</v>
      </c>
      <c r="M64" s="16">
        <v>10104.209999999999</v>
      </c>
      <c r="N64" s="14">
        <v>9995.85</v>
      </c>
      <c r="O64" s="18">
        <v>9831.32</v>
      </c>
      <c r="P64" s="10">
        <v>9707.75</v>
      </c>
      <c r="Q64" s="23">
        <v>9785.64</v>
      </c>
      <c r="R64" s="28">
        <v>10327</v>
      </c>
      <c r="S64" s="29">
        <v>10535.27</v>
      </c>
      <c r="T64" s="23">
        <v>10491.57</v>
      </c>
      <c r="U64" s="23">
        <v>10478.89</v>
      </c>
      <c r="V64" s="23">
        <v>10479.799999999999</v>
      </c>
      <c r="W64" s="30">
        <v>10523.17</v>
      </c>
      <c r="X64" s="23">
        <v>10954</v>
      </c>
      <c r="Y64" s="24">
        <v>11842</v>
      </c>
      <c r="Z64" s="24">
        <v>13005.23</v>
      </c>
      <c r="AA64" s="24">
        <v>13330.46</v>
      </c>
      <c r="AB64" s="24">
        <v>14011.07</v>
      </c>
    </row>
    <row r="65" spans="1:28" ht="14.25" x14ac:dyDescent="0.2">
      <c r="A65" s="4" t="s">
        <v>65</v>
      </c>
      <c r="B65" s="38">
        <v>1009.4</v>
      </c>
      <c r="C65" s="10">
        <v>1024.5999999999999</v>
      </c>
      <c r="D65" s="4">
        <v>999.4</v>
      </c>
      <c r="E65" s="4">
        <v>1024.8499999999999</v>
      </c>
      <c r="F65" s="4">
        <v>1033.4000000000001</v>
      </c>
      <c r="G65" s="4">
        <v>1021.2</v>
      </c>
      <c r="H65" s="4">
        <v>1031.9000000000001</v>
      </c>
      <c r="I65" s="9">
        <v>1029.4000000000001</v>
      </c>
      <c r="J65" s="14">
        <v>1054.9000000000001</v>
      </c>
      <c r="K65" s="14">
        <v>1047.4000000000001</v>
      </c>
      <c r="L65" s="16">
        <v>1127.8</v>
      </c>
      <c r="M65" s="16">
        <v>1142.3</v>
      </c>
      <c r="N65" s="14">
        <v>1148.6500000000001</v>
      </c>
      <c r="O65" s="18">
        <v>1108.2</v>
      </c>
      <c r="P65" s="10">
        <v>1063.2</v>
      </c>
      <c r="Q65" s="23">
        <v>1026.3</v>
      </c>
      <c r="R65" s="28">
        <v>1048.9000000000001</v>
      </c>
      <c r="S65" s="29">
        <v>1069.2</v>
      </c>
      <c r="T65" s="23">
        <v>1083</v>
      </c>
      <c r="U65" s="23">
        <v>1085.8</v>
      </c>
      <c r="V65" s="23">
        <v>1094.9000000000001</v>
      </c>
      <c r="W65" s="30">
        <v>1082.5999999999999</v>
      </c>
      <c r="X65" s="23">
        <v>1035.5999999999999</v>
      </c>
      <c r="Y65" s="24">
        <v>1029.4000000000001</v>
      </c>
      <c r="Z65" s="24">
        <v>1088.1500000000001</v>
      </c>
      <c r="AA65" s="24">
        <v>1067.6500000000001</v>
      </c>
      <c r="AB65" s="24">
        <v>1065.4000000000001</v>
      </c>
    </row>
    <row r="66" spans="1:28" ht="14.25" x14ac:dyDescent="0.2">
      <c r="A66" s="4" t="s">
        <v>66</v>
      </c>
      <c r="B66" s="38">
        <v>142.69999999999999</v>
      </c>
      <c r="C66" s="10">
        <v>136.4</v>
      </c>
      <c r="D66" s="4">
        <v>129.6</v>
      </c>
      <c r="E66" s="4">
        <v>119.6</v>
      </c>
      <c r="F66" s="4">
        <v>113.1</v>
      </c>
      <c r="G66" s="4">
        <v>121.55</v>
      </c>
      <c r="H66" s="4">
        <v>114.25</v>
      </c>
      <c r="I66" s="9">
        <v>110.55</v>
      </c>
      <c r="J66" s="14">
        <v>111.8</v>
      </c>
      <c r="K66" s="14">
        <v>125.25</v>
      </c>
      <c r="L66" s="16">
        <v>119</v>
      </c>
      <c r="M66" s="16">
        <v>127.7</v>
      </c>
      <c r="N66" s="14">
        <v>101.05</v>
      </c>
      <c r="O66" s="18">
        <v>102.05</v>
      </c>
      <c r="P66" s="10">
        <v>101.85</v>
      </c>
      <c r="Q66" s="23">
        <v>93.35</v>
      </c>
      <c r="R66" s="28">
        <v>105.15</v>
      </c>
      <c r="S66" s="29">
        <v>103.65</v>
      </c>
      <c r="T66" s="23">
        <v>67.55</v>
      </c>
      <c r="U66" s="23">
        <v>56</v>
      </c>
      <c r="V66" s="23">
        <v>56</v>
      </c>
      <c r="W66" s="30">
        <v>56</v>
      </c>
      <c r="X66" s="23">
        <v>54.5</v>
      </c>
      <c r="Y66" s="24">
        <v>59</v>
      </c>
      <c r="Z66" s="24">
        <v>63</v>
      </c>
      <c r="AA66" s="24">
        <v>66</v>
      </c>
      <c r="AB66" s="24">
        <v>65</v>
      </c>
    </row>
    <row r="67" spans="1:28" ht="14.25" x14ac:dyDescent="0.2">
      <c r="A67" s="4" t="s">
        <v>67</v>
      </c>
      <c r="B67" s="38">
        <v>456.85</v>
      </c>
      <c r="C67" s="10">
        <v>460</v>
      </c>
      <c r="D67" s="4">
        <v>484.3</v>
      </c>
      <c r="E67" s="4">
        <v>458.65</v>
      </c>
      <c r="F67" s="4">
        <v>479.65</v>
      </c>
      <c r="G67" s="4">
        <v>466.8</v>
      </c>
      <c r="H67" s="4">
        <v>507.35</v>
      </c>
      <c r="I67" s="9">
        <v>508.1</v>
      </c>
      <c r="J67" s="14">
        <v>532.9</v>
      </c>
      <c r="K67" s="14">
        <v>489.6</v>
      </c>
      <c r="L67" s="16">
        <v>511.35</v>
      </c>
      <c r="M67" s="16">
        <v>515.15</v>
      </c>
      <c r="N67" s="14">
        <v>508.75</v>
      </c>
      <c r="O67" s="18">
        <v>512.4</v>
      </c>
      <c r="P67" s="10">
        <v>531.85</v>
      </c>
      <c r="Q67" s="23">
        <v>544.70000000000005</v>
      </c>
      <c r="R67" s="28">
        <v>577.9</v>
      </c>
      <c r="S67" s="29">
        <v>605.54999999999995</v>
      </c>
      <c r="T67" s="23">
        <v>575.70000000000005</v>
      </c>
      <c r="U67" s="23">
        <v>580</v>
      </c>
      <c r="V67" s="23">
        <v>570.20000000000005</v>
      </c>
      <c r="W67" s="30">
        <v>575</v>
      </c>
      <c r="X67" s="23">
        <v>555.54999999999995</v>
      </c>
      <c r="Y67" s="24">
        <v>582.54999999999995</v>
      </c>
      <c r="Z67" s="24">
        <v>599.04999999999995</v>
      </c>
      <c r="AA67" s="24">
        <v>550.04999999999995</v>
      </c>
      <c r="AB67" s="24">
        <v>438.2</v>
      </c>
    </row>
    <row r="68" spans="1:28" ht="14.25" x14ac:dyDescent="0.2">
      <c r="A68" s="4" t="s">
        <v>68</v>
      </c>
      <c r="B68" s="38">
        <v>2705.53</v>
      </c>
      <c r="C68" s="10">
        <v>2698.78</v>
      </c>
      <c r="D68" s="4">
        <v>2763.25</v>
      </c>
      <c r="E68" s="4">
        <v>2758</v>
      </c>
      <c r="F68" s="4">
        <v>2740.28</v>
      </c>
      <c r="G68" s="4">
        <v>2793.03</v>
      </c>
      <c r="H68" s="4">
        <v>2770.68</v>
      </c>
      <c r="I68" s="9">
        <v>3103.9</v>
      </c>
      <c r="J68" s="14">
        <v>3215.85</v>
      </c>
      <c r="K68" s="14">
        <v>3301.27</v>
      </c>
      <c r="L68" s="16">
        <v>3331.98</v>
      </c>
      <c r="M68" s="16">
        <v>3533.2</v>
      </c>
      <c r="N68" s="14">
        <v>3396.3</v>
      </c>
      <c r="O68" s="18">
        <v>3407.55</v>
      </c>
      <c r="P68" s="10">
        <v>3189.05</v>
      </c>
      <c r="Q68" s="23">
        <v>3230.05</v>
      </c>
      <c r="R68" s="28">
        <v>3319.68</v>
      </c>
      <c r="S68" s="29">
        <v>3225.95</v>
      </c>
      <c r="T68" s="23">
        <v>3190</v>
      </c>
      <c r="U68" s="23">
        <v>3129.87</v>
      </c>
      <c r="V68" s="23">
        <v>3077.61</v>
      </c>
      <c r="W68" s="30">
        <v>3006.25</v>
      </c>
      <c r="X68" s="23">
        <v>2968.7</v>
      </c>
      <c r="Y68" s="24">
        <v>2964.8</v>
      </c>
      <c r="Z68" s="24">
        <v>3040.79</v>
      </c>
      <c r="AA68" s="24">
        <v>2955.87</v>
      </c>
      <c r="AB68" s="24">
        <v>2953.76</v>
      </c>
    </row>
    <row r="69" spans="1:28" ht="14.25" x14ac:dyDescent="0.2">
      <c r="A69" s="4" t="s">
        <v>69</v>
      </c>
      <c r="B69" s="38">
        <v>350.98</v>
      </c>
      <c r="C69" s="10">
        <v>369.5</v>
      </c>
      <c r="D69" s="4">
        <v>337.05</v>
      </c>
      <c r="E69" s="4">
        <v>322.85000000000002</v>
      </c>
      <c r="F69" s="4">
        <v>322.8</v>
      </c>
      <c r="G69" s="4">
        <v>318.95</v>
      </c>
      <c r="H69" s="4">
        <v>342.6</v>
      </c>
      <c r="I69" s="9">
        <v>314.5</v>
      </c>
      <c r="J69" s="14">
        <v>311.10000000000002</v>
      </c>
      <c r="K69" s="14">
        <v>325.7</v>
      </c>
      <c r="L69" s="16">
        <v>334.3</v>
      </c>
      <c r="M69" s="16">
        <v>320.55</v>
      </c>
      <c r="N69" s="14">
        <v>321.10000000000002</v>
      </c>
      <c r="O69" s="18">
        <v>306.39999999999998</v>
      </c>
      <c r="P69" s="10">
        <v>307.85000000000002</v>
      </c>
      <c r="Q69" s="23">
        <v>293.64999999999998</v>
      </c>
      <c r="R69" s="28">
        <v>336.4</v>
      </c>
      <c r="S69" s="29">
        <v>343.65</v>
      </c>
      <c r="T69" s="23">
        <v>334.1</v>
      </c>
      <c r="U69" s="23">
        <v>331.06</v>
      </c>
      <c r="V69" s="23">
        <v>300.8</v>
      </c>
      <c r="W69" s="30">
        <v>305.5</v>
      </c>
      <c r="X69" s="23">
        <v>299.2</v>
      </c>
      <c r="Y69" s="24">
        <v>293.3</v>
      </c>
      <c r="Z69" s="24">
        <v>301</v>
      </c>
      <c r="AA69" s="24">
        <v>237.1</v>
      </c>
      <c r="AB69" s="24">
        <v>258.5</v>
      </c>
    </row>
    <row r="70" spans="1:28" ht="14.25" x14ac:dyDescent="0.2">
      <c r="A70" s="4" t="s">
        <v>70</v>
      </c>
      <c r="B70" s="38">
        <v>1325.8</v>
      </c>
      <c r="C70" s="10">
        <v>1346.55</v>
      </c>
      <c r="D70" s="4">
        <v>1345.2</v>
      </c>
      <c r="E70" s="4">
        <v>1387.75</v>
      </c>
      <c r="F70" s="4">
        <v>1352.6</v>
      </c>
      <c r="G70" s="4">
        <v>1322.4</v>
      </c>
      <c r="H70" s="4">
        <v>1345.95</v>
      </c>
      <c r="I70" s="9">
        <v>1378.3</v>
      </c>
      <c r="J70" s="14">
        <v>1403.85</v>
      </c>
      <c r="K70" s="14">
        <v>1414.6</v>
      </c>
      <c r="L70" s="16">
        <v>1463.75</v>
      </c>
      <c r="M70" s="16">
        <v>1497.3</v>
      </c>
      <c r="N70" s="14">
        <v>1485.9</v>
      </c>
      <c r="O70" s="18">
        <v>1483.6</v>
      </c>
      <c r="P70" s="10">
        <v>1398</v>
      </c>
      <c r="Q70" s="23">
        <v>1372.38</v>
      </c>
      <c r="R70" s="28">
        <v>1409.3</v>
      </c>
      <c r="S70" s="29">
        <v>1421.35</v>
      </c>
      <c r="T70" s="23">
        <v>1429.47</v>
      </c>
      <c r="U70" s="23">
        <v>1433.05</v>
      </c>
      <c r="V70" s="23">
        <v>1430.1</v>
      </c>
      <c r="W70" s="30">
        <v>1430.7</v>
      </c>
      <c r="X70" s="23">
        <v>1409.1</v>
      </c>
      <c r="Y70" s="24">
        <v>1390.7</v>
      </c>
      <c r="Z70" s="24">
        <v>1425.4</v>
      </c>
      <c r="AA70" s="24">
        <v>1396.6</v>
      </c>
      <c r="AB70" s="24">
        <v>1395.4</v>
      </c>
    </row>
    <row r="71" spans="1:28" ht="14.25" x14ac:dyDescent="0.2">
      <c r="A71" s="4" t="s">
        <v>71</v>
      </c>
      <c r="B71" s="38">
        <v>634.16</v>
      </c>
      <c r="C71" s="10">
        <v>636.91</v>
      </c>
      <c r="D71" s="4">
        <v>655.09</v>
      </c>
      <c r="E71" s="4">
        <v>653.41</v>
      </c>
      <c r="F71" s="4">
        <v>651.78</v>
      </c>
      <c r="G71" s="4">
        <v>754.69</v>
      </c>
      <c r="H71" s="4">
        <v>823.27</v>
      </c>
      <c r="I71" s="9">
        <v>863.94</v>
      </c>
      <c r="J71" s="14">
        <v>918.83</v>
      </c>
      <c r="K71" s="14">
        <v>1001.65</v>
      </c>
      <c r="L71" s="16">
        <v>1094.6300000000001</v>
      </c>
      <c r="M71" s="16">
        <v>1136.23</v>
      </c>
      <c r="N71" s="14">
        <v>1168.75</v>
      </c>
      <c r="O71" s="18">
        <v>1218.07</v>
      </c>
      <c r="P71" s="10">
        <v>1271.78</v>
      </c>
      <c r="Q71" s="23">
        <v>1295.07</v>
      </c>
      <c r="R71" s="28">
        <v>1351.53</v>
      </c>
      <c r="S71" s="29">
        <v>1401.9</v>
      </c>
      <c r="T71" s="23">
        <v>1416.9</v>
      </c>
      <c r="U71" s="23">
        <v>1442.23</v>
      </c>
      <c r="V71" s="23">
        <v>1457.8</v>
      </c>
      <c r="W71" s="30">
        <v>1433.42</v>
      </c>
      <c r="X71" s="23">
        <v>1460.3</v>
      </c>
      <c r="Y71" s="24">
        <v>1589.6</v>
      </c>
      <c r="Z71" s="24">
        <v>1574.74</v>
      </c>
      <c r="AA71" s="24">
        <v>1625.39</v>
      </c>
      <c r="AB71" s="24">
        <v>1650.15</v>
      </c>
    </row>
    <row r="72" spans="1:28" ht="14.25" x14ac:dyDescent="0.2">
      <c r="A72" s="4" t="s">
        <v>72</v>
      </c>
      <c r="B72" s="38">
        <v>4086.25</v>
      </c>
      <c r="C72" s="10">
        <v>4247.7</v>
      </c>
      <c r="D72" s="4">
        <v>4207.6000000000004</v>
      </c>
      <c r="E72" s="4">
        <v>4291.8999999999996</v>
      </c>
      <c r="F72" s="4">
        <v>4251.6499999999996</v>
      </c>
      <c r="G72" s="4">
        <v>4201.25</v>
      </c>
      <c r="H72" s="4">
        <v>4217.6000000000004</v>
      </c>
      <c r="I72" s="9">
        <v>4270.47</v>
      </c>
      <c r="J72" s="14">
        <v>4450.47</v>
      </c>
      <c r="K72" s="14">
        <v>4463.42</v>
      </c>
      <c r="L72" s="16">
        <v>4574.03</v>
      </c>
      <c r="M72" s="16">
        <v>4604.8900000000003</v>
      </c>
      <c r="N72" s="14">
        <v>4537.28</v>
      </c>
      <c r="O72" s="18">
        <v>4516.13</v>
      </c>
      <c r="P72" s="10">
        <v>4548.45</v>
      </c>
      <c r="Q72" s="23">
        <v>4518.63</v>
      </c>
      <c r="R72" s="28">
        <v>4693.37</v>
      </c>
      <c r="S72" s="29">
        <v>4622.83</v>
      </c>
      <c r="T72" s="23">
        <v>4497.05</v>
      </c>
      <c r="U72" s="23">
        <v>4430.47</v>
      </c>
      <c r="V72" s="23">
        <v>4372.1899999999996</v>
      </c>
      <c r="W72" s="30">
        <v>4473.21</v>
      </c>
      <c r="X72" s="23">
        <v>4355.8999999999996</v>
      </c>
      <c r="Y72" s="24">
        <v>4699.7</v>
      </c>
      <c r="Z72" s="24">
        <v>4814.1499999999996</v>
      </c>
      <c r="AA72" s="24">
        <v>4493.07</v>
      </c>
      <c r="AB72" s="24">
        <v>4463.97</v>
      </c>
    </row>
    <row r="73" spans="1:28" ht="14.25" x14ac:dyDescent="0.2">
      <c r="A73" s="4" t="s">
        <v>73</v>
      </c>
      <c r="B73" s="38">
        <v>1676.95</v>
      </c>
      <c r="C73" s="10">
        <v>1674.75</v>
      </c>
      <c r="D73" s="4">
        <v>1700.63</v>
      </c>
      <c r="E73" s="4">
        <v>1686.25</v>
      </c>
      <c r="F73" s="4">
        <v>1636.4</v>
      </c>
      <c r="G73" s="4">
        <v>1631.05</v>
      </c>
      <c r="H73" s="4">
        <v>1617.1</v>
      </c>
      <c r="I73" s="9">
        <v>1633.9</v>
      </c>
      <c r="J73" s="14">
        <v>1700.6</v>
      </c>
      <c r="K73" s="14">
        <v>1707.5</v>
      </c>
      <c r="L73" s="16">
        <v>1732.5</v>
      </c>
      <c r="M73" s="16">
        <v>1743.85</v>
      </c>
      <c r="N73" s="14">
        <v>1753.6</v>
      </c>
      <c r="O73" s="18">
        <v>1744.55</v>
      </c>
      <c r="P73" s="10">
        <v>1715</v>
      </c>
      <c r="Q73" s="23">
        <v>1707.4</v>
      </c>
      <c r="R73" s="28">
        <v>1730.27</v>
      </c>
      <c r="S73" s="29">
        <v>1759.6</v>
      </c>
      <c r="T73" s="23">
        <v>1785.37</v>
      </c>
      <c r="U73" s="23">
        <v>1781.7</v>
      </c>
      <c r="V73" s="23">
        <v>1789.25</v>
      </c>
      <c r="W73" s="30">
        <v>1781.3</v>
      </c>
      <c r="X73" s="23">
        <v>1750.2</v>
      </c>
      <c r="Y73" s="24">
        <v>1798.8</v>
      </c>
      <c r="Z73" s="24">
        <v>1814.6</v>
      </c>
      <c r="AA73" s="24">
        <v>1818.9</v>
      </c>
      <c r="AB73" s="24">
        <v>1799.99</v>
      </c>
    </row>
    <row r="74" spans="1:28" ht="14.25" x14ac:dyDescent="0.2">
      <c r="A74" s="4" t="s">
        <v>74</v>
      </c>
      <c r="B74" s="38">
        <v>60</v>
      </c>
      <c r="C74" s="10">
        <v>72.5</v>
      </c>
      <c r="D74" s="4">
        <v>75</v>
      </c>
      <c r="E74" s="4">
        <v>68</v>
      </c>
      <c r="F74" s="4">
        <v>73</v>
      </c>
      <c r="G74" s="4">
        <v>79</v>
      </c>
      <c r="H74" s="4">
        <v>73</v>
      </c>
      <c r="I74" s="9">
        <v>60</v>
      </c>
      <c r="J74" s="14">
        <v>62</v>
      </c>
      <c r="K74" s="14">
        <v>60</v>
      </c>
      <c r="L74" s="16">
        <v>52.5</v>
      </c>
      <c r="M74" s="16">
        <v>43.63</v>
      </c>
      <c r="N74" s="14">
        <v>35.630000000000003</v>
      </c>
      <c r="O74" s="18">
        <v>25.12</v>
      </c>
      <c r="P74" s="10">
        <v>17.62</v>
      </c>
      <c r="Q74" s="23">
        <v>15.12</v>
      </c>
      <c r="R74" s="28">
        <v>18</v>
      </c>
      <c r="S74" s="29">
        <v>21</v>
      </c>
      <c r="T74" s="23">
        <v>22</v>
      </c>
      <c r="U74" s="23">
        <v>21</v>
      </c>
      <c r="V74" s="23">
        <v>16.5</v>
      </c>
      <c r="W74" s="30">
        <v>18</v>
      </c>
      <c r="X74" s="23">
        <v>19</v>
      </c>
      <c r="Y74" s="24">
        <v>18</v>
      </c>
      <c r="Z74" s="24">
        <v>15</v>
      </c>
      <c r="AA74" s="24">
        <v>9.8000000000000007</v>
      </c>
      <c r="AB74" s="24">
        <v>11</v>
      </c>
    </row>
    <row r="75" spans="1:28" ht="14.25" x14ac:dyDescent="0.2">
      <c r="A75" s="4"/>
      <c r="B75" s="4"/>
      <c r="C75" s="10"/>
      <c r="D75" s="4"/>
      <c r="E75" s="4"/>
      <c r="F75" s="4"/>
      <c r="G75" s="4"/>
      <c r="H75" s="4"/>
      <c r="I75" s="36"/>
      <c r="J75" s="36"/>
      <c r="K75" s="36"/>
      <c r="L75" s="36"/>
      <c r="M75" s="36"/>
      <c r="N75" s="36"/>
      <c r="O75" s="36"/>
      <c r="P75" s="10"/>
      <c r="Q75" s="23"/>
      <c r="R75" s="28"/>
      <c r="S75" s="29"/>
      <c r="T75" s="23"/>
      <c r="U75" s="23"/>
      <c r="V75" s="23"/>
      <c r="W75" s="30"/>
      <c r="X75" s="23"/>
      <c r="Y75" s="23"/>
      <c r="Z75" s="23"/>
      <c r="AA75" s="23"/>
      <c r="AB75" s="23"/>
    </row>
    <row r="76" spans="1:28" ht="14.25" x14ac:dyDescent="0.2">
      <c r="A76" s="4" t="s">
        <v>76</v>
      </c>
      <c r="B76" s="38">
        <v>42.45</v>
      </c>
      <c r="C76" s="10">
        <v>45.65</v>
      </c>
      <c r="D76" s="4">
        <v>50.7</v>
      </c>
      <c r="E76" s="4">
        <v>58.9</v>
      </c>
      <c r="F76" s="4">
        <v>58.4</v>
      </c>
      <c r="G76" s="4">
        <v>52.25</v>
      </c>
      <c r="H76" s="4">
        <v>57.55</v>
      </c>
      <c r="I76" s="10">
        <v>56.9</v>
      </c>
      <c r="J76" s="10">
        <v>66.900000000000006</v>
      </c>
      <c r="K76" s="10">
        <v>63.85</v>
      </c>
      <c r="L76" s="17">
        <v>60.85</v>
      </c>
      <c r="M76" s="17">
        <v>62.9</v>
      </c>
      <c r="N76" s="10">
        <v>59.9</v>
      </c>
      <c r="O76" s="19">
        <v>0</v>
      </c>
      <c r="P76" s="26">
        <v>0</v>
      </c>
      <c r="Q76" s="27" t="s">
        <v>82</v>
      </c>
      <c r="R76" s="27" t="s">
        <v>82</v>
      </c>
      <c r="S76" s="29">
        <v>234.9</v>
      </c>
      <c r="T76" s="23">
        <v>262</v>
      </c>
      <c r="U76" s="23">
        <v>315.39999999999998</v>
      </c>
      <c r="V76" s="23">
        <v>238.5</v>
      </c>
      <c r="W76" s="30">
        <f>54.4+132</f>
        <v>186.4</v>
      </c>
      <c r="X76" s="23">
        <f>52.4+121</f>
        <v>173.4</v>
      </c>
      <c r="Y76" s="24">
        <f>52.8+124</f>
        <v>176.8</v>
      </c>
      <c r="Z76" s="24">
        <f>59+129.5</f>
        <v>188.5</v>
      </c>
      <c r="AA76" s="24">
        <f>59.8+122</f>
        <v>181.8</v>
      </c>
      <c r="AB76" s="24">
        <f>55.8+142</f>
        <v>197.8</v>
      </c>
    </row>
    <row r="77" spans="1:28" ht="14.25" x14ac:dyDescent="0.2">
      <c r="A77" s="4"/>
      <c r="B77" s="38"/>
      <c r="C77" s="10"/>
      <c r="D77" s="4"/>
      <c r="E77" s="4"/>
      <c r="F77" s="4"/>
      <c r="G77" s="4"/>
      <c r="H77" s="4"/>
      <c r="I77" s="10"/>
      <c r="J77" s="10"/>
      <c r="K77" s="10"/>
      <c r="L77" s="17"/>
      <c r="M77" s="17"/>
      <c r="N77" s="10"/>
      <c r="O77" s="20"/>
      <c r="P77" s="10"/>
      <c r="Q77" s="15"/>
      <c r="R77" s="28"/>
      <c r="S77" s="15"/>
      <c r="T77" s="23"/>
      <c r="U77" s="23"/>
      <c r="V77" s="23"/>
      <c r="W77" s="30"/>
      <c r="X77" s="23"/>
      <c r="Y77" s="23"/>
      <c r="Z77" s="23"/>
      <c r="AA77" s="23"/>
      <c r="AB77" s="23"/>
    </row>
    <row r="78" spans="1:28" ht="14.25" x14ac:dyDescent="0.2">
      <c r="A78" s="4" t="s">
        <v>77</v>
      </c>
      <c r="B78" s="38">
        <v>69</v>
      </c>
      <c r="C78" s="10">
        <v>78</v>
      </c>
      <c r="D78" s="4">
        <v>58</v>
      </c>
      <c r="E78" s="4">
        <v>67</v>
      </c>
      <c r="F78" s="4">
        <v>63</v>
      </c>
      <c r="G78" s="4">
        <v>54</v>
      </c>
      <c r="H78" s="4">
        <v>64</v>
      </c>
      <c r="I78" s="10">
        <v>60</v>
      </c>
      <c r="J78" s="10">
        <v>55</v>
      </c>
      <c r="K78" s="10">
        <v>84.2</v>
      </c>
      <c r="L78" s="17">
        <v>141</v>
      </c>
      <c r="M78" s="17">
        <v>171</v>
      </c>
      <c r="N78" s="10">
        <v>160</v>
      </c>
      <c r="O78" s="20">
        <v>175</v>
      </c>
      <c r="P78" s="10">
        <v>176.95</v>
      </c>
      <c r="Q78" s="15">
        <v>140.6</v>
      </c>
      <c r="R78" s="28">
        <v>162</v>
      </c>
      <c r="S78" s="24" t="s">
        <v>80</v>
      </c>
      <c r="T78" s="24" t="s">
        <v>80</v>
      </c>
      <c r="U78" s="24" t="s">
        <v>80</v>
      </c>
      <c r="V78" s="24" t="s">
        <v>80</v>
      </c>
      <c r="W78" s="24" t="s">
        <v>80</v>
      </c>
      <c r="X78" s="24" t="s">
        <v>80</v>
      </c>
      <c r="Y78" s="24" t="s">
        <v>80</v>
      </c>
      <c r="Z78" s="24" t="s">
        <v>80</v>
      </c>
      <c r="AA78" s="24" t="s">
        <v>80</v>
      </c>
      <c r="AB78" s="24" t="s">
        <v>80</v>
      </c>
    </row>
    <row r="79" spans="1:28" ht="14.25" x14ac:dyDescent="0.2">
      <c r="A79" s="4"/>
      <c r="B79" s="4"/>
      <c r="C79" s="4"/>
      <c r="D79" s="4"/>
      <c r="E79" s="4"/>
      <c r="F79" s="4"/>
      <c r="G79" s="4"/>
      <c r="H79" s="4"/>
      <c r="I79" s="10"/>
      <c r="J79" s="10"/>
      <c r="K79" s="10"/>
      <c r="L79" s="17"/>
      <c r="M79" s="17"/>
      <c r="N79" s="10"/>
      <c r="O79" s="20"/>
      <c r="P79" s="10"/>
      <c r="Q79" s="15"/>
      <c r="R79" s="15"/>
      <c r="S79" s="15"/>
      <c r="T79" s="23"/>
      <c r="U79" s="23"/>
      <c r="V79" s="23"/>
      <c r="W79" s="23"/>
      <c r="X79" s="23"/>
      <c r="Y79" s="23"/>
      <c r="Z79" s="23"/>
      <c r="AA79" s="23"/>
      <c r="AB79" s="23"/>
    </row>
    <row r="80" spans="1:28" ht="14.25" x14ac:dyDescent="0.2">
      <c r="A80" s="4" t="s">
        <v>79</v>
      </c>
      <c r="B80" s="21" t="s">
        <v>80</v>
      </c>
      <c r="C80" s="21" t="s">
        <v>80</v>
      </c>
      <c r="D80" s="21" t="s">
        <v>80</v>
      </c>
      <c r="E80" s="21" t="s">
        <v>80</v>
      </c>
      <c r="F80" s="21" t="s">
        <v>80</v>
      </c>
      <c r="G80" s="21" t="s">
        <v>80</v>
      </c>
      <c r="H80" s="21" t="s">
        <v>80</v>
      </c>
      <c r="I80" s="21" t="s">
        <v>80</v>
      </c>
      <c r="J80" s="21" t="s">
        <v>80</v>
      </c>
      <c r="K80" s="21" t="s">
        <v>80</v>
      </c>
      <c r="L80" s="21" t="s">
        <v>80</v>
      </c>
      <c r="M80" s="21" t="s">
        <v>80</v>
      </c>
      <c r="N80" s="21" t="s">
        <v>80</v>
      </c>
      <c r="O80" s="20">
        <v>64.900000000000006</v>
      </c>
      <c r="P80" s="10">
        <v>67.900000000000006</v>
      </c>
      <c r="Q80" s="15">
        <v>70.849999999999994</v>
      </c>
      <c r="R80" s="28">
        <v>71</v>
      </c>
      <c r="S80" s="24" t="s">
        <v>80</v>
      </c>
      <c r="T80" s="24" t="s">
        <v>80</v>
      </c>
      <c r="U80" s="24" t="s">
        <v>80</v>
      </c>
      <c r="V80" s="24" t="s">
        <v>80</v>
      </c>
      <c r="W80" s="24" t="s">
        <v>80</v>
      </c>
      <c r="X80" s="24" t="s">
        <v>80</v>
      </c>
      <c r="Y80" s="24" t="s">
        <v>80</v>
      </c>
      <c r="Z80" s="24" t="s">
        <v>80</v>
      </c>
      <c r="AA80" s="24" t="s">
        <v>80</v>
      </c>
      <c r="AB80" s="24" t="s">
        <v>80</v>
      </c>
    </row>
    <row r="81" spans="1:28" ht="14.25" x14ac:dyDescent="0.2">
      <c r="A81" s="4"/>
      <c r="B81" s="4"/>
      <c r="C81" s="4"/>
      <c r="D81" s="4"/>
      <c r="E81" s="4"/>
      <c r="F81" s="4"/>
      <c r="G81" s="4"/>
      <c r="H81" s="4"/>
      <c r="I81" s="10"/>
      <c r="J81" s="15"/>
      <c r="K81" s="15"/>
      <c r="L81" s="15"/>
      <c r="M81" s="15"/>
      <c r="N81" s="15"/>
      <c r="O81" s="15"/>
      <c r="P81" s="15"/>
      <c r="Q81" s="15"/>
      <c r="R81" s="15"/>
      <c r="S81" s="15"/>
      <c r="T81" s="23"/>
      <c r="U81" s="23"/>
      <c r="V81" s="23"/>
      <c r="W81" s="23"/>
      <c r="X81" s="36"/>
      <c r="Y81" s="23"/>
      <c r="Z81" s="23"/>
      <c r="AA81" s="23"/>
      <c r="AB81" s="23"/>
    </row>
    <row r="82" spans="1:28" ht="15" x14ac:dyDescent="0.25">
      <c r="A82" s="54" t="s">
        <v>87</v>
      </c>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row>
    <row r="83" spans="1:28" ht="14.25" x14ac:dyDescent="0.2">
      <c r="A83" s="49" t="s">
        <v>3</v>
      </c>
      <c r="B83" s="38">
        <v>29656.45</v>
      </c>
      <c r="C83" s="10">
        <v>29604.02</v>
      </c>
      <c r="D83" s="4">
        <v>30134.25</v>
      </c>
      <c r="E83" s="4">
        <v>30083.18</v>
      </c>
      <c r="F83" s="4">
        <v>30469.54</v>
      </c>
      <c r="G83" s="4">
        <v>29881.05</v>
      </c>
      <c r="H83" s="4">
        <v>29686.82</v>
      </c>
      <c r="I83" s="10">
        <v>28731.78</v>
      </c>
      <c r="J83" s="10">
        <v>30114.52</v>
      </c>
      <c r="K83" s="10">
        <v>32233.46</v>
      </c>
      <c r="L83" s="17">
        <v>33468</v>
      </c>
      <c r="M83" s="17">
        <v>32959.53</v>
      </c>
      <c r="N83" s="10">
        <v>32959.53</v>
      </c>
      <c r="O83" s="20">
        <v>32029.41</v>
      </c>
      <c r="P83" s="10">
        <v>31682.73</v>
      </c>
      <c r="Q83" s="23">
        <v>25552.400000000001</v>
      </c>
      <c r="R83" s="24">
        <v>26740.41</v>
      </c>
      <c r="S83" s="29">
        <v>27298.02</v>
      </c>
      <c r="T83" s="23">
        <v>27477.13</v>
      </c>
      <c r="U83" s="23">
        <v>27791.53</v>
      </c>
      <c r="V83" s="23">
        <v>27874.55</v>
      </c>
      <c r="W83" s="30">
        <v>28333</v>
      </c>
      <c r="X83" s="23">
        <v>28660</v>
      </c>
      <c r="Y83" s="24">
        <v>30737</v>
      </c>
      <c r="Z83" s="24">
        <v>33298.230000000003</v>
      </c>
      <c r="AA83" s="24">
        <v>32861.42</v>
      </c>
      <c r="AB83" s="24">
        <v>32575.16</v>
      </c>
    </row>
    <row r="84" spans="1:28" ht="14.25" x14ac:dyDescent="0.2">
      <c r="A84" s="49" t="s">
        <v>4</v>
      </c>
      <c r="B84" s="38">
        <v>4492.12</v>
      </c>
      <c r="C84" s="10">
        <v>4613.87</v>
      </c>
      <c r="D84" s="4">
        <v>4653.7300000000005</v>
      </c>
      <c r="E84" s="4">
        <v>4722.9800000000005</v>
      </c>
      <c r="F84" s="4">
        <v>4788.57</v>
      </c>
      <c r="G84" s="4">
        <v>4804.54</v>
      </c>
      <c r="H84" s="4">
        <v>4858.49</v>
      </c>
      <c r="I84" s="10">
        <v>4816.67</v>
      </c>
      <c r="J84" s="10">
        <v>4933.7</v>
      </c>
      <c r="K84" s="10">
        <v>5205.6500000000005</v>
      </c>
      <c r="L84" s="17">
        <v>5281.7</v>
      </c>
      <c r="M84" s="17">
        <v>5269.64</v>
      </c>
      <c r="N84" s="10">
        <v>5269.64</v>
      </c>
      <c r="O84" s="20">
        <v>5238.4000000000005</v>
      </c>
      <c r="P84" s="10">
        <v>5269.61</v>
      </c>
      <c r="Q84" s="23">
        <v>30523.84</v>
      </c>
      <c r="R84" s="24">
        <v>32808.370000000003</v>
      </c>
      <c r="S84" s="29">
        <v>33634.43</v>
      </c>
      <c r="T84" s="23">
        <v>33842.870000000003</v>
      </c>
      <c r="U84" s="23">
        <v>33850.68</v>
      </c>
      <c r="V84" s="23">
        <v>32755</v>
      </c>
      <c r="W84" s="30">
        <v>33555.4</v>
      </c>
      <c r="X84" s="23">
        <v>34034</v>
      </c>
      <c r="Y84" s="24">
        <v>35423</v>
      </c>
      <c r="Z84" s="24">
        <v>38855.99</v>
      </c>
      <c r="AA84" s="24">
        <v>37979.550000000003</v>
      </c>
      <c r="AB84" s="24">
        <v>37307.24</v>
      </c>
    </row>
    <row r="85" spans="1:28" ht="14.25" x14ac:dyDescent="0.2">
      <c r="A85" s="49" t="s">
        <v>5</v>
      </c>
      <c r="B85" s="38">
        <v>19912.099999999999</v>
      </c>
      <c r="C85" s="10">
        <v>19668.87</v>
      </c>
      <c r="D85" s="4">
        <v>20226.22</v>
      </c>
      <c r="E85" s="4">
        <v>20521.95</v>
      </c>
      <c r="F85" s="4">
        <v>20962.84</v>
      </c>
      <c r="G85" s="4">
        <v>21294.7</v>
      </c>
      <c r="H85" s="4">
        <v>21750.75</v>
      </c>
      <c r="I85" s="10">
        <v>22208.080000000002</v>
      </c>
      <c r="J85" s="10">
        <v>23754.44</v>
      </c>
      <c r="K85" s="10">
        <v>24607.93</v>
      </c>
      <c r="L85" s="17">
        <v>25101.41</v>
      </c>
      <c r="M85" s="17">
        <v>25029.7</v>
      </c>
      <c r="N85" s="10">
        <v>25029.7</v>
      </c>
      <c r="O85" s="20">
        <v>25302.73</v>
      </c>
      <c r="P85" s="10">
        <v>25421.64</v>
      </c>
      <c r="Q85" s="23">
        <v>5267.06</v>
      </c>
      <c r="R85" s="24">
        <v>5446.97</v>
      </c>
      <c r="S85" s="29">
        <v>5566.41</v>
      </c>
      <c r="T85" s="23">
        <v>5375.84</v>
      </c>
      <c r="U85" s="23">
        <v>5249.5</v>
      </c>
      <c r="V85" s="23">
        <v>6380.66</v>
      </c>
      <c r="W85" s="30">
        <v>6815.02</v>
      </c>
      <c r="X85" s="23">
        <v>6902.6</v>
      </c>
      <c r="Y85" s="24">
        <v>7331.8</v>
      </c>
      <c r="Z85" s="24">
        <v>7819.63</v>
      </c>
      <c r="AA85" s="24">
        <v>7770.99</v>
      </c>
      <c r="AB85" s="24">
        <v>7641.76</v>
      </c>
    </row>
    <row r="86" spans="1:28" ht="14.25" x14ac:dyDescent="0.2">
      <c r="A86" s="49" t="s">
        <v>6</v>
      </c>
      <c r="B86" s="38">
        <v>2248.79</v>
      </c>
      <c r="C86" s="10">
        <v>2309.92</v>
      </c>
      <c r="D86" s="4">
        <v>2393.27</v>
      </c>
      <c r="E86" s="4">
        <v>2442.1799999999998</v>
      </c>
      <c r="F86" s="4">
        <v>2446.94</v>
      </c>
      <c r="G86" s="4">
        <v>2605.59</v>
      </c>
      <c r="H86" s="4">
        <v>2763.79</v>
      </c>
      <c r="I86" s="10">
        <v>2836.88</v>
      </c>
      <c r="J86" s="10">
        <v>2995.25</v>
      </c>
      <c r="K86" s="10">
        <v>3124.54</v>
      </c>
      <c r="L86" s="17">
        <v>3168.99</v>
      </c>
      <c r="M86" s="17">
        <v>3079.77</v>
      </c>
      <c r="N86" s="10">
        <v>3079.77</v>
      </c>
      <c r="O86" s="20">
        <v>3063.67</v>
      </c>
      <c r="P86" s="10">
        <v>3039.02</v>
      </c>
      <c r="Q86" s="23">
        <v>2980.22</v>
      </c>
      <c r="R86" s="24">
        <v>3096.03</v>
      </c>
      <c r="S86" s="29">
        <v>2926.17</v>
      </c>
      <c r="T86" s="23">
        <v>2879.6</v>
      </c>
      <c r="U86" s="23">
        <v>2812.62</v>
      </c>
      <c r="V86" s="23">
        <v>2784.94</v>
      </c>
      <c r="W86" s="30">
        <v>2800.54</v>
      </c>
      <c r="X86" s="23">
        <v>2851</v>
      </c>
      <c r="Y86" s="24">
        <v>3148</v>
      </c>
      <c r="Z86" s="24">
        <v>3336.25</v>
      </c>
      <c r="AA86" s="24">
        <v>3407.89</v>
      </c>
      <c r="AB86" s="24">
        <v>3491.7</v>
      </c>
    </row>
    <row r="87" spans="1:28" ht="14.25" x14ac:dyDescent="0.2">
      <c r="A87" s="49" t="s">
        <v>7</v>
      </c>
      <c r="B87" s="38">
        <v>6403.12</v>
      </c>
      <c r="C87" s="10">
        <v>6193.98</v>
      </c>
      <c r="D87" s="4">
        <v>6167.1</v>
      </c>
      <c r="E87" s="4">
        <v>6076.11</v>
      </c>
      <c r="F87" s="4">
        <v>5975.85</v>
      </c>
      <c r="G87" s="4">
        <v>5856.75</v>
      </c>
      <c r="H87" s="4">
        <v>6097.92</v>
      </c>
      <c r="I87" s="10">
        <v>6113.29</v>
      </c>
      <c r="J87" s="10">
        <v>5577.36</v>
      </c>
      <c r="K87" s="10">
        <v>5631.44</v>
      </c>
      <c r="L87" s="17">
        <v>5547.63</v>
      </c>
      <c r="M87" s="17">
        <v>5462.76</v>
      </c>
      <c r="N87" s="10">
        <v>5462.76</v>
      </c>
      <c r="O87" s="20">
        <v>5601.82</v>
      </c>
      <c r="P87" s="10">
        <v>5465.7</v>
      </c>
      <c r="Q87" s="23">
        <v>5355.23</v>
      </c>
      <c r="R87" s="24">
        <v>5433.76</v>
      </c>
      <c r="S87" s="29">
        <v>5323.39</v>
      </c>
      <c r="T87" s="23">
        <v>5203.76</v>
      </c>
      <c r="U87" s="23">
        <v>5035.12</v>
      </c>
      <c r="V87" s="23">
        <v>4813.5</v>
      </c>
      <c r="W87" s="30">
        <v>4869.0200000000004</v>
      </c>
      <c r="X87" s="23">
        <v>4944.1000000000004</v>
      </c>
      <c r="Y87" s="24">
        <v>5154.6000000000004</v>
      </c>
      <c r="Z87" s="24">
        <v>5477.88</v>
      </c>
      <c r="AA87" s="24">
        <v>5459.89</v>
      </c>
      <c r="AB87" s="24">
        <v>5496.46</v>
      </c>
    </row>
    <row r="88" spans="1:28" ht="14.25" x14ac:dyDescent="0.2">
      <c r="A88" s="49" t="s">
        <v>8</v>
      </c>
      <c r="B88" s="38">
        <v>1263.54</v>
      </c>
      <c r="C88" s="10">
        <v>1254.24</v>
      </c>
      <c r="D88" s="4">
        <v>1267.6400000000001</v>
      </c>
      <c r="E88" s="4">
        <v>1224.3</v>
      </c>
      <c r="F88" s="4">
        <v>1254.6000000000001</v>
      </c>
      <c r="G88" s="4">
        <v>1287.6000000000001</v>
      </c>
      <c r="H88" s="4">
        <v>1283.43</v>
      </c>
      <c r="I88" s="10">
        <v>1462.35</v>
      </c>
      <c r="J88" s="10">
        <v>1552.42</v>
      </c>
      <c r="K88" s="10">
        <v>1627.62</v>
      </c>
      <c r="L88" s="17">
        <v>1611.26</v>
      </c>
      <c r="M88" s="17">
        <v>1604.82</v>
      </c>
      <c r="N88" s="10">
        <v>1604.82</v>
      </c>
      <c r="O88" s="20">
        <v>1579.81</v>
      </c>
      <c r="P88" s="10">
        <v>1570.17</v>
      </c>
      <c r="Q88" s="30">
        <v>1551.85</v>
      </c>
      <c r="R88" s="24">
        <v>1644.56</v>
      </c>
      <c r="S88" s="29">
        <v>1581.56</v>
      </c>
      <c r="T88" s="23">
        <v>1578.1</v>
      </c>
      <c r="U88" s="23">
        <v>1558.27</v>
      </c>
      <c r="V88" s="23">
        <v>1372.6</v>
      </c>
      <c r="W88" s="30">
        <v>1408.43</v>
      </c>
      <c r="X88" s="23">
        <v>1424.1</v>
      </c>
      <c r="Y88" s="24">
        <v>1503.7</v>
      </c>
      <c r="Z88" s="24">
        <v>1635.3</v>
      </c>
      <c r="AA88" s="24">
        <v>1673.95</v>
      </c>
      <c r="AB88" s="24">
        <v>1710.85</v>
      </c>
    </row>
    <row r="89" spans="1:28" ht="14.25"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row>
    <row r="90" spans="1:28" ht="14.25" x14ac:dyDescent="0.2">
      <c r="A90" s="22" t="s">
        <v>85</v>
      </c>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row>
    <row r="91" spans="1:28" ht="14.25" x14ac:dyDescent="0.2">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row>
    <row r="92" spans="1:28" ht="14.25" x14ac:dyDescent="0.2">
      <c r="A92" s="22" t="s">
        <v>83</v>
      </c>
      <c r="B92" s="22"/>
      <c r="C92" s="22"/>
      <c r="D92" s="22"/>
      <c r="E92" s="22"/>
      <c r="F92" s="22"/>
      <c r="G92" s="22"/>
      <c r="H92" s="22"/>
      <c r="I92" s="22"/>
      <c r="J92" s="22"/>
      <c r="K92" s="22"/>
      <c r="L92" s="22"/>
      <c r="M92" s="2"/>
      <c r="N92" s="2"/>
      <c r="O92" s="2"/>
      <c r="Q92" s="2"/>
    </row>
    <row r="93" spans="1:28" ht="14.25" x14ac:dyDescent="0.2">
      <c r="A93" s="22"/>
      <c r="B93" s="22"/>
      <c r="C93" s="22"/>
      <c r="D93" s="22"/>
      <c r="E93" s="22"/>
      <c r="F93" s="22"/>
      <c r="G93" s="22"/>
      <c r="H93" s="22"/>
      <c r="I93" s="22"/>
      <c r="J93" s="22"/>
      <c r="K93" s="22"/>
      <c r="L93" s="22"/>
      <c r="M93" s="37"/>
      <c r="N93" s="37"/>
      <c r="O93" s="37"/>
      <c r="Q93" s="37"/>
    </row>
    <row r="94" spans="1:28" ht="14.25" x14ac:dyDescent="0.2">
      <c r="A94" s="22" t="s">
        <v>81</v>
      </c>
      <c r="B94" s="22"/>
      <c r="C94" s="22"/>
      <c r="D94" s="22"/>
      <c r="E94" s="22"/>
      <c r="F94" s="22"/>
      <c r="G94" s="22"/>
      <c r="H94" s="22"/>
      <c r="I94" s="22"/>
      <c r="J94" s="22"/>
      <c r="K94" s="22"/>
      <c r="L94" s="22"/>
      <c r="M94" s="2"/>
      <c r="N94" s="2"/>
      <c r="O94" s="2"/>
      <c r="P94" s="2"/>
      <c r="Q94" s="2"/>
    </row>
    <row r="95" spans="1:28" ht="14.25" x14ac:dyDescent="0.2">
      <c r="A95" s="22"/>
      <c r="B95" s="22"/>
      <c r="C95" s="22"/>
      <c r="D95" s="22"/>
      <c r="E95" s="22"/>
      <c r="F95" s="22"/>
      <c r="G95" s="22"/>
      <c r="H95" s="22"/>
      <c r="I95" s="22"/>
      <c r="J95" s="22"/>
      <c r="K95" s="22"/>
      <c r="L95" s="22"/>
      <c r="M95" s="37"/>
      <c r="N95" s="37"/>
      <c r="O95" s="37"/>
      <c r="P95" s="37"/>
      <c r="Q95" s="37"/>
    </row>
    <row r="96" spans="1:28" s="47" customFormat="1" ht="66.75" customHeight="1" x14ac:dyDescent="0.2">
      <c r="A96" s="51" t="s">
        <v>86</v>
      </c>
      <c r="B96" s="51"/>
      <c r="C96" s="51"/>
      <c r="D96" s="51"/>
      <c r="E96" s="51"/>
      <c r="F96" s="51"/>
      <c r="G96" s="51"/>
      <c r="H96" s="51"/>
      <c r="I96" s="51"/>
      <c r="J96" s="51"/>
      <c r="K96" s="51"/>
      <c r="L96" s="51"/>
      <c r="M96" s="33"/>
      <c r="N96" s="33"/>
      <c r="O96" s="33"/>
      <c r="P96" s="33"/>
      <c r="Q96" s="33"/>
    </row>
    <row r="97" spans="1:17" ht="16.5" x14ac:dyDescent="0.2">
      <c r="A97" s="50" t="s">
        <v>75</v>
      </c>
      <c r="B97" s="50"/>
      <c r="C97" s="50"/>
      <c r="D97" s="50"/>
      <c r="E97" s="50"/>
      <c r="F97" s="50"/>
      <c r="G97" s="50"/>
      <c r="H97" s="50"/>
      <c r="I97" s="50"/>
      <c r="J97" s="50"/>
      <c r="K97" s="50"/>
      <c r="L97" s="50"/>
      <c r="M97" s="1"/>
      <c r="N97" s="1"/>
      <c r="O97" s="1"/>
      <c r="P97" s="1"/>
      <c r="Q97" s="1"/>
    </row>
    <row r="98" spans="1:17" ht="14.25" x14ac:dyDescent="0.2">
      <c r="A98" s="36"/>
      <c r="B98" s="36"/>
      <c r="C98" s="36"/>
      <c r="D98" s="36"/>
      <c r="E98" s="36"/>
      <c r="F98" s="36"/>
      <c r="G98" s="36"/>
      <c r="H98" s="36"/>
      <c r="I98" s="36"/>
      <c r="J98" s="36"/>
      <c r="K98" s="36"/>
      <c r="L98" s="36"/>
      <c r="M98" s="1"/>
      <c r="N98" s="1"/>
      <c r="O98" s="1"/>
      <c r="P98" s="1"/>
      <c r="Q98" s="1"/>
    </row>
    <row r="99" spans="1:17" ht="14.25" x14ac:dyDescent="0.2">
      <c r="A99" s="48" t="s">
        <v>88</v>
      </c>
      <c r="B99" s="36"/>
      <c r="C99" s="6"/>
      <c r="D99" s="2"/>
      <c r="E99" s="2"/>
      <c r="F99" s="2"/>
      <c r="G99" s="2"/>
      <c r="H99" s="1"/>
      <c r="I99" s="1"/>
      <c r="J99" s="1"/>
      <c r="K99" s="1"/>
      <c r="L99" s="1"/>
      <c r="M99" s="1"/>
      <c r="N99" s="1"/>
      <c r="O99" s="1"/>
      <c r="P99" s="1"/>
      <c r="Q99" s="1"/>
    </row>
    <row r="100" spans="1:17" ht="14.25" x14ac:dyDescent="0.2">
      <c r="A100" s="1"/>
      <c r="B100" s="36"/>
      <c r="C100" s="6"/>
      <c r="D100" s="2"/>
      <c r="E100" s="2"/>
      <c r="F100" s="2"/>
      <c r="G100" s="2"/>
      <c r="H100" s="1"/>
      <c r="I100" s="1"/>
      <c r="J100" s="1"/>
      <c r="K100" s="1"/>
      <c r="L100" s="1"/>
      <c r="M100" s="1"/>
      <c r="N100" s="1"/>
      <c r="O100" s="1"/>
      <c r="P100" s="1"/>
      <c r="Q100" s="1"/>
    </row>
    <row r="101" spans="1:17" ht="14.25" x14ac:dyDescent="0.2">
      <c r="A101" s="1"/>
      <c r="B101" s="36"/>
      <c r="C101" s="6"/>
      <c r="D101" s="2"/>
      <c r="E101" s="2"/>
      <c r="F101" s="2"/>
      <c r="G101" s="2"/>
      <c r="H101" s="1"/>
      <c r="I101" s="1"/>
      <c r="J101" s="1"/>
      <c r="K101" s="1"/>
      <c r="L101" s="1"/>
      <c r="M101" s="1"/>
      <c r="N101" s="1"/>
      <c r="O101" s="1"/>
      <c r="P101" s="1"/>
      <c r="Q101" s="1"/>
    </row>
    <row r="102" spans="1:17" ht="14.25" x14ac:dyDescent="0.2">
      <c r="A102" s="1"/>
      <c r="B102" s="36"/>
      <c r="C102" s="6"/>
      <c r="D102" s="2"/>
      <c r="E102" s="2"/>
      <c r="F102" s="2"/>
      <c r="G102" s="2"/>
      <c r="H102" s="1"/>
      <c r="I102" s="1"/>
      <c r="J102" s="1"/>
      <c r="K102" s="1"/>
      <c r="L102" s="1"/>
      <c r="M102" s="1"/>
      <c r="N102" s="1"/>
      <c r="O102" s="1"/>
      <c r="P102" s="1"/>
      <c r="Q102" s="1"/>
    </row>
    <row r="103" spans="1:17" ht="14.25" x14ac:dyDescent="0.2">
      <c r="A103" s="1"/>
      <c r="B103" s="36"/>
      <c r="C103" s="6"/>
      <c r="D103" s="2"/>
      <c r="E103" s="2"/>
      <c r="F103" s="2"/>
      <c r="G103" s="2"/>
      <c r="H103" s="1"/>
      <c r="I103" s="1"/>
      <c r="J103" s="1"/>
      <c r="K103" s="1"/>
      <c r="L103" s="1"/>
      <c r="M103" s="1"/>
      <c r="N103" s="1"/>
      <c r="O103" s="1"/>
      <c r="P103" s="1"/>
      <c r="Q103" s="1"/>
    </row>
    <row r="104" spans="1:17" ht="14.25" x14ac:dyDescent="0.2">
      <c r="A104" s="1"/>
      <c r="B104" s="36"/>
      <c r="C104" s="6"/>
      <c r="D104" s="2"/>
      <c r="E104" s="2"/>
      <c r="F104" s="2"/>
      <c r="G104" s="2"/>
      <c r="H104" s="1"/>
      <c r="I104" s="1"/>
      <c r="J104" s="1"/>
      <c r="K104" s="1"/>
      <c r="L104" s="1"/>
      <c r="M104" s="1"/>
      <c r="N104" s="1"/>
      <c r="O104" s="1"/>
      <c r="P104" s="1"/>
      <c r="Q104" s="1"/>
    </row>
    <row r="105" spans="1:17" ht="14.25" x14ac:dyDescent="0.2">
      <c r="A105" s="1"/>
      <c r="B105" s="36"/>
      <c r="C105" s="6"/>
      <c r="D105" s="2"/>
      <c r="E105" s="2"/>
      <c r="F105" s="2"/>
      <c r="G105" s="2"/>
      <c r="H105" s="1"/>
      <c r="I105" s="1"/>
      <c r="J105" s="1"/>
      <c r="K105" s="1"/>
      <c r="L105" s="1"/>
      <c r="M105" s="1"/>
      <c r="N105" s="1"/>
      <c r="O105" s="1"/>
      <c r="P105" s="1"/>
      <c r="Q105" s="1"/>
    </row>
    <row r="106" spans="1:17" ht="14.25" x14ac:dyDescent="0.2">
      <c r="A106" s="1"/>
      <c r="B106" s="36"/>
      <c r="C106" s="6"/>
      <c r="D106" s="2"/>
      <c r="E106" s="2"/>
      <c r="F106" s="2"/>
      <c r="G106" s="2"/>
      <c r="H106" s="1"/>
      <c r="I106" s="1"/>
      <c r="J106" s="1"/>
      <c r="K106" s="1"/>
      <c r="L106" s="1"/>
      <c r="M106" s="1"/>
      <c r="N106" s="1"/>
      <c r="O106" s="1"/>
      <c r="P106" s="1"/>
      <c r="Q106" s="1"/>
    </row>
    <row r="107" spans="1:17" ht="14.25" x14ac:dyDescent="0.2">
      <c r="A107" s="1"/>
      <c r="B107" s="36"/>
      <c r="C107" s="6"/>
      <c r="D107" s="2"/>
      <c r="E107" s="2"/>
      <c r="F107" s="2"/>
      <c r="G107" s="2"/>
      <c r="H107" s="1"/>
      <c r="I107" s="1"/>
      <c r="J107" s="1"/>
      <c r="K107" s="1"/>
      <c r="L107" s="1"/>
      <c r="M107" s="1"/>
      <c r="N107" s="1"/>
      <c r="O107" s="1"/>
      <c r="P107" s="1"/>
      <c r="Q107" s="1"/>
    </row>
    <row r="108" spans="1:17" ht="14.25" x14ac:dyDescent="0.2">
      <c r="A108" s="1"/>
      <c r="B108" s="36"/>
      <c r="C108" s="6"/>
      <c r="D108" s="2"/>
      <c r="E108" s="2"/>
      <c r="F108" s="2"/>
      <c r="G108" s="2"/>
      <c r="H108" s="1"/>
      <c r="I108" s="1"/>
      <c r="J108" s="1"/>
      <c r="K108" s="1"/>
      <c r="L108" s="1"/>
      <c r="M108" s="1"/>
      <c r="N108" s="1"/>
      <c r="O108" s="1"/>
      <c r="P108" s="1"/>
      <c r="Q108" s="1"/>
    </row>
    <row r="109" spans="1:17" ht="14.25" x14ac:dyDescent="0.2">
      <c r="A109" s="1"/>
      <c r="B109" s="36"/>
      <c r="C109" s="6"/>
      <c r="D109" s="2"/>
      <c r="E109" s="2"/>
      <c r="F109" s="2"/>
      <c r="G109" s="2"/>
      <c r="H109" s="1"/>
      <c r="I109" s="1"/>
      <c r="J109" s="1"/>
      <c r="K109" s="1"/>
      <c r="L109" s="1"/>
      <c r="M109" s="1"/>
      <c r="N109" s="1"/>
      <c r="O109" s="1"/>
      <c r="P109" s="1"/>
      <c r="Q109" s="1"/>
    </row>
    <row r="110" spans="1:17" ht="14.25" x14ac:dyDescent="0.2">
      <c r="A110" s="1"/>
      <c r="B110" s="36"/>
      <c r="C110" s="6"/>
      <c r="D110" s="2"/>
      <c r="E110" s="2"/>
      <c r="F110" s="2"/>
      <c r="G110" s="2"/>
      <c r="H110" s="1"/>
      <c r="I110" s="1"/>
      <c r="J110" s="1"/>
      <c r="K110" s="1"/>
      <c r="L110" s="1"/>
      <c r="M110" s="1"/>
      <c r="N110" s="1"/>
      <c r="O110" s="1"/>
      <c r="P110" s="1"/>
      <c r="Q110" s="1"/>
    </row>
  </sheetData>
  <mergeCells count="4">
    <mergeCell ref="A97:L97"/>
    <mergeCell ref="A96:L96"/>
    <mergeCell ref="A5:AB5"/>
    <mergeCell ref="A82:AB82"/>
  </mergeCells>
  <printOptions horizontalCentered="1"/>
  <pageMargins left="0" right="0" top="0" bottom="0.5" header="0" footer="0"/>
  <pageSetup scale="71" fitToWidth="0" fitToHeight="2" orientation="landscape" r:id="rId1"/>
  <headerFooter alignWithMargins="0"/>
  <ignoredErrors>
    <ignoredError sqref="H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e-52</vt:lpstr>
      <vt:lpstr>'e-52'!Print_Area</vt:lpstr>
      <vt:lpstr>'e-52'!Print_Titles</vt:lpstr>
    </vt:vector>
  </TitlesOfParts>
  <Company>Department Of Civil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DeFruscio</dc:creator>
  <cp:lastModifiedBy>Charbonneau, Michele</cp:lastModifiedBy>
  <cp:lastPrinted>2019-07-26T16:31:03Z</cp:lastPrinted>
  <dcterms:created xsi:type="dcterms:W3CDTF">2010-07-07T17:07:56Z</dcterms:created>
  <dcterms:modified xsi:type="dcterms:W3CDTF">2020-09-23T13:25:06Z</dcterms:modified>
</cp:coreProperties>
</file>