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2" activeTab="0"/>
  </bookViews>
  <sheets>
    <sheet name="2014-15" sheetId="1" r:id="rId1"/>
    <sheet name="2013" sheetId="2" r:id="rId2"/>
    <sheet name="2012" sheetId="3" r:id="rId3"/>
    <sheet name="2011-12" sheetId="4" r:id="rId4"/>
    <sheet name="2009-10" sheetId="5" r:id="rId5"/>
    <sheet name="2008-09" sheetId="6" r:id="rId6"/>
    <sheet name="2007-08" sheetId="7" r:id="rId7"/>
    <sheet name="2006-07" sheetId="8" r:id="rId8"/>
    <sheet name="2006" sheetId="9" r:id="rId9"/>
    <sheet name="2003" sheetId="10" r:id="rId10"/>
    <sheet name="2002" sheetId="11" r:id="rId11"/>
    <sheet name="2000" sheetId="12" r:id="rId12"/>
    <sheet name="1999" sheetId="13" r:id="rId13"/>
    <sheet name="1998" sheetId="14" r:id="rId14"/>
    <sheet name="1996" sheetId="15" r:id="rId15"/>
  </sheets>
  <definedNames>
    <definedName name="_Regression_Int" localSheetId="0" hidden="1">1</definedName>
    <definedName name="_xlnm.Print_Area" localSheetId="14">'1996'!$A$1:$J$80</definedName>
    <definedName name="_xlnm.Print_Area" localSheetId="13">'1998'!$A$1:$J$81</definedName>
    <definedName name="_xlnm.Print_Area" localSheetId="12">'1999'!$A$1:$J$80</definedName>
    <definedName name="_xlnm.Print_Area" localSheetId="11">'2000'!$A$1:$J$79</definedName>
    <definedName name="_xlnm.Print_Area" localSheetId="10">'2002'!$A$1:$J$80</definedName>
    <definedName name="_xlnm.Print_Area" localSheetId="9">'2003'!$A$1:$J$73</definedName>
    <definedName name="_xlnm.Print_Area" localSheetId="8">'2006'!$A$1:$J$74</definedName>
    <definedName name="_xlnm.Print_Area" localSheetId="7">'2006-07'!$A$1:$J$74</definedName>
    <definedName name="_xlnm.Print_Area" localSheetId="6">'2007-08'!$A$1:$J$73</definedName>
    <definedName name="_xlnm.Print_Area" localSheetId="5">'2008-09'!$A$1:$J$71</definedName>
    <definedName name="_xlnm.Print_Area" localSheetId="4">'2009-10'!$A$1:$J$72</definedName>
    <definedName name="_xlnm.Print_Area" localSheetId="3">'2011-12'!$A$1:$J$71</definedName>
    <definedName name="_xlnm.Print_Area" localSheetId="2">'2012'!$A$1:$J$70</definedName>
    <definedName name="_xlnm.Print_Area" localSheetId="1">'2013'!$A$1:$J$70</definedName>
  </definedNames>
  <calcPr fullCalcOnLoad="1"/>
</workbook>
</file>

<file path=xl/sharedStrings.xml><?xml version="1.0" encoding="utf-8"?>
<sst xmlns="http://schemas.openxmlformats.org/spreadsheetml/2006/main" count="1166" uniqueCount="116">
  <si>
    <t>New York State</t>
  </si>
  <si>
    <t>County</t>
  </si>
  <si>
    <t>Out of State</t>
  </si>
  <si>
    <t>Out of Country</t>
  </si>
  <si>
    <t>Total</t>
  </si>
  <si>
    <t>Space Leased by State Government by Type of Space</t>
  </si>
  <si>
    <t xml:space="preserve">  New York City</t>
  </si>
  <si>
    <t xml:space="preserve">    Bronx</t>
  </si>
  <si>
    <t xml:space="preserve">    Kings</t>
  </si>
  <si>
    <t xml:space="preserve">    Queens</t>
  </si>
  <si>
    <t xml:space="preserve">    Richmond</t>
  </si>
  <si>
    <t xml:space="preserve">    New York</t>
  </si>
  <si>
    <t xml:space="preserve">  Rest of State</t>
  </si>
  <si>
    <t xml:space="preserve">    Albany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</si>
  <si>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</si>
  <si>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</si>
  <si>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</si>
  <si>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</si>
  <si>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</si>
  <si>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</si>
  <si>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</si>
  <si>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</si>
  <si>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</si>
  <si>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</si>
  <si>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</si>
  <si>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</si>
  <si>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</si>
  <si>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</si>
  <si>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</si>
  <si>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</si>
  <si>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Herkimer</t>
  </si>
  <si>
    <t xml:space="preserve">    Jefferson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</si>
  <si>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</si>
  <si>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</si>
  <si>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</si>
  <si>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</si>
  <si>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</si>
  <si>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</si>
  <si>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</si>
  <si>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</si>
  <si>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</si>
  <si>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</si>
  <si>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</si>
  <si>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</si>
  <si>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</si>
  <si>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Rensselaer</t>
  </si>
  <si>
    <t xml:space="preserve">    Rockland</t>
  </si>
  <si>
    <t xml:space="preserve">    St. Lawrence</t>
  </si>
  <si>
    <t>SOURCE:  New York State Office of General Services, Real Estate Planning and Development Group.</t>
  </si>
  <si>
    <t>Office</t>
  </si>
  <si>
    <t>Storage</t>
  </si>
  <si>
    <t>Miscellaneous</t>
  </si>
  <si>
    <t>Rent</t>
  </si>
  <si>
    <t>Area (square feet)</t>
  </si>
  <si>
    <t>New York State by County — 2014-15</t>
  </si>
  <si>
    <t xml:space="preserve">  DesPlaines, IL</t>
  </si>
  <si>
    <t xml:space="preserve">  Washington, DC</t>
  </si>
  <si>
    <t xml:space="preserve">    Schoharie</t>
  </si>
  <si>
    <t xml:space="preserve">    Saratoga</t>
  </si>
  <si>
    <t xml:space="preserve">    Schenectady</t>
  </si>
  <si>
    <t xml:space="preserve">    Steuben</t>
  </si>
  <si>
    <t xml:space="preserve">    Suffolk</t>
  </si>
  <si>
    <t xml:space="preserve">    Sullivan</t>
  </si>
  <si>
    <t xml:space="preserve">    Tompkins</t>
  </si>
  <si>
    <t xml:space="preserve">    Ulster</t>
  </si>
  <si>
    <t xml:space="preserve">    Warren</t>
  </si>
  <si>
    <t xml:space="preserve">    Wayne</t>
  </si>
  <si>
    <t xml:space="preserve">    Westchester</t>
  </si>
  <si>
    <t xml:space="preserve">    Wyoming</t>
  </si>
  <si>
    <t>New York State by County — 2013</t>
  </si>
  <si>
    <t xml:space="preserve">   Des Plaines, IL</t>
  </si>
  <si>
    <t>New York State by County — 2012</t>
  </si>
  <si>
    <t xml:space="preserve">  Washington, D.C.</t>
  </si>
  <si>
    <t>Space Leased by State Government, by Type of Space</t>
  </si>
  <si>
    <t>New York State by County — Fiscal Year 2011-12</t>
  </si>
  <si>
    <t xml:space="preserve">    Chatauqua</t>
  </si>
  <si>
    <t xml:space="preserve">    Livingston  </t>
  </si>
  <si>
    <t xml:space="preserve"> </t>
  </si>
  <si>
    <t xml:space="preserve">  DesPlains, Il.</t>
  </si>
  <si>
    <t xml:space="preserve">  London, England</t>
  </si>
  <si>
    <t>SOURCE:  New York State Office of General Services, Real Estate Planning and Development.</t>
  </si>
  <si>
    <t>New York State by County — Fiscal Year 2009-10</t>
  </si>
  <si>
    <t xml:space="preserve">    Allegany</t>
  </si>
  <si>
    <t xml:space="preserve">    Washington, DC</t>
  </si>
  <si>
    <t xml:space="preserve">    Des Plaines, IL</t>
  </si>
  <si>
    <t xml:space="preserve">    London, England</t>
  </si>
  <si>
    <t>SOURCE: New York State Office of General Services, Real Estate Planning and Development.</t>
  </si>
  <si>
    <t>New York State by County — Fiscal Year 2008-09</t>
  </si>
  <si>
    <t xml:space="preserve">    Washington, D.C.</t>
  </si>
  <si>
    <t>New York State by County — Fiscal Year 2007-08</t>
  </si>
  <si>
    <t>NOTE: Detail may not add to totals due to rounding.</t>
  </si>
  <si>
    <t>New York State by County — Fiscal Year 2006-07</t>
  </si>
  <si>
    <t xml:space="preserve">    Delaware</t>
  </si>
  <si>
    <t xml:space="preserve">    Tokyo, Japan</t>
  </si>
  <si>
    <t>New York State by County — 2006</t>
  </si>
  <si>
    <t>New York State by County — 2003</t>
  </si>
  <si>
    <t>Area Square Feet</t>
  </si>
  <si>
    <t xml:space="preserve">                  Total</t>
  </si>
  <si>
    <t xml:space="preserve">               Office</t>
  </si>
  <si>
    <t xml:space="preserve">            Storage</t>
  </si>
  <si>
    <t xml:space="preserve">                        Total</t>
  </si>
  <si>
    <t xml:space="preserve">                      Office</t>
  </si>
  <si>
    <t xml:space="preserve">                Storage</t>
  </si>
  <si>
    <t>New York State by County — 2002</t>
  </si>
  <si>
    <t xml:space="preserve">  </t>
  </si>
  <si>
    <t xml:space="preserve">    Montreal, Canada</t>
  </si>
  <si>
    <t xml:space="preserve">    Lewis</t>
  </si>
  <si>
    <t xml:space="preserve">    Schuyler</t>
  </si>
  <si>
    <t xml:space="preserve">    Yates</t>
  </si>
  <si>
    <t>New York State by County — 2000</t>
  </si>
  <si>
    <t>SOURCE:  New York State Office of General Services, Real Property Planning and Utilization Group.</t>
  </si>
  <si>
    <t>New York State by County — 1999</t>
  </si>
  <si>
    <t xml:space="preserve">    Toronto, Canada</t>
  </si>
  <si>
    <t>New York State by County — 1998</t>
  </si>
  <si>
    <t xml:space="preserve">New York State by County — 1996 </t>
  </si>
  <si>
    <t xml:space="preserve">                         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</si>
</sst>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&quot;$&quot;#,##0.0"/>
    <numFmt numFmtId="168" formatCode="[$-409]dddd\,\ mmmm\ d\,\ yyyy"/>
    <numFmt numFmtId="169" formatCode="[$-409]h:mm:ss\ AM/PM"/>
  </numFmts>
  <fonts count="5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13"/>
      <name val="Courier"/>
      <family val="3"/>
    </font>
    <font>
      <sz val="13"/>
      <name val="Courier"/>
      <family val="3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5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 applyProtection="1">
      <alignment horizontal="right"/>
      <protection/>
    </xf>
    <xf numFmtId="0" fontId="10" fillId="0" borderId="11" xfId="0" applyFont="1" applyBorder="1" applyAlignment="1">
      <alignment horizontal="right"/>
    </xf>
    <xf numFmtId="0" fontId="10" fillId="0" borderId="0" xfId="0" applyFont="1" applyAlignment="1" applyProtection="1">
      <alignment horizontal="left"/>
      <protection/>
    </xf>
    <xf numFmtId="3" fontId="10" fillId="0" borderId="0" xfId="0" applyNumberFormat="1" applyFont="1" applyFill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Border="1" applyAlignment="1" applyProtection="1">
      <alignment horizontal="left"/>
      <protection/>
    </xf>
    <xf numFmtId="37" fontId="10" fillId="0" borderId="10" xfId="0" applyNumberFormat="1" applyFont="1" applyBorder="1" applyAlignment="1" applyProtection="1">
      <alignment horizontal="right"/>
      <protection/>
    </xf>
    <xf numFmtId="5" fontId="10" fillId="0" borderId="1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right"/>
      <protection/>
    </xf>
    <xf numFmtId="5" fontId="10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 quotePrefix="1">
      <alignment horizontal="right"/>
      <protection/>
    </xf>
    <xf numFmtId="14" fontId="11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2" fillId="0" borderId="0" xfId="0" applyFont="1" applyAlignment="1" applyProtection="1">
      <alignment horizontal="left"/>
      <protection/>
    </xf>
    <xf numFmtId="165" fontId="10" fillId="0" borderId="0" xfId="0" applyNumberFormat="1" applyFont="1" applyAlignment="1" applyProtection="1" quotePrefix="1">
      <alignment horizontal="right"/>
      <protection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 applyProtection="1">
      <alignment horizontal="right"/>
      <protection/>
    </xf>
    <xf numFmtId="165" fontId="10" fillId="0" borderId="0" xfId="0" applyNumberFormat="1" applyFont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5" fontId="10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5" fontId="10" fillId="0" borderId="10" xfId="0" applyNumberFormat="1" applyFont="1" applyBorder="1" applyAlignment="1">
      <alignment/>
    </xf>
    <xf numFmtId="5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65" fontId="10" fillId="0" borderId="0" xfId="0" applyNumberFormat="1" applyFont="1" applyAlignment="1" quotePrefix="1">
      <alignment horizontal="right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0" fillId="0" borderId="0" xfId="0" applyNumberFormat="1" applyFont="1" applyAlignment="1" applyProtection="1">
      <alignment/>
      <protection locked="0"/>
    </xf>
    <xf numFmtId="165" fontId="10" fillId="0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Alignment="1" quotePrefix="1">
      <alignment/>
    </xf>
    <xf numFmtId="37" fontId="10" fillId="0" borderId="13" xfId="0" applyNumberFormat="1" applyFont="1" applyBorder="1" applyAlignment="1">
      <alignment/>
    </xf>
    <xf numFmtId="37" fontId="10" fillId="0" borderId="14" xfId="0" applyNumberFormat="1" applyFont="1" applyBorder="1" applyAlignment="1">
      <alignment/>
    </xf>
    <xf numFmtId="37" fontId="10" fillId="0" borderId="0" xfId="0" applyNumberFormat="1" applyFont="1" applyAlignment="1">
      <alignment horizontal="right" vertical="top" wrapText="1"/>
    </xf>
    <xf numFmtId="37" fontId="10" fillId="0" borderId="0" xfId="0" applyNumberFormat="1" applyFont="1" applyAlignment="1">
      <alignment vertical="top" wrapText="1"/>
    </xf>
    <xf numFmtId="37" fontId="10" fillId="0" borderId="0" xfId="0" applyNumberFormat="1" applyFont="1" applyAlignment="1">
      <alignment horizontal="left"/>
    </xf>
    <xf numFmtId="37" fontId="14" fillId="0" borderId="0" xfId="0" applyNumberFormat="1" applyFont="1" applyAlignment="1">
      <alignment/>
    </xf>
    <xf numFmtId="37" fontId="14" fillId="0" borderId="0" xfId="0" applyNumberFormat="1" applyFont="1" applyAlignment="1" quotePrefix="1">
      <alignment/>
    </xf>
    <xf numFmtId="165" fontId="10" fillId="0" borderId="0" xfId="0" applyNumberFormat="1" applyFont="1" applyFill="1" applyAlignment="1" quotePrefix="1">
      <alignment horizontal="right"/>
    </xf>
    <xf numFmtId="165" fontId="10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vertical="top" wrapText="1"/>
    </xf>
    <xf numFmtId="37" fontId="10" fillId="0" borderId="15" xfId="0" applyNumberFormat="1" applyFont="1" applyBorder="1" applyAlignment="1">
      <alignment horizontal="right"/>
    </xf>
    <xf numFmtId="37" fontId="10" fillId="0" borderId="14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center"/>
    </xf>
    <xf numFmtId="3" fontId="10" fillId="0" borderId="13" xfId="0" applyNumberFormat="1" applyFont="1" applyBorder="1" applyAlignment="1">
      <alignment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7" fontId="10" fillId="0" borderId="15" xfId="0" applyNumberFormat="1" applyFont="1" applyBorder="1" applyAlignment="1">
      <alignment horizontal="center"/>
    </xf>
    <xf numFmtId="165" fontId="10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2"/>
  <sheetViews>
    <sheetView showGridLines="0" tabSelected="1" zoomScalePageLayoutView="0" workbookViewId="0" topLeftCell="A1">
      <selection activeCell="A1" sqref="A1"/>
    </sheetView>
  </sheetViews>
  <sheetFormatPr defaultColWidth="9.625" defaultRowHeight="12.75"/>
  <cols>
    <col min="1" max="1" width="27.50390625" style="0" customWidth="1"/>
    <col min="2" max="2" width="20.125" style="0" customWidth="1"/>
    <col min="3" max="3" width="20.875" style="0" customWidth="1"/>
    <col min="4" max="4" width="18.75390625" style="0" customWidth="1"/>
    <col min="5" max="5" width="16.875" style="0" customWidth="1"/>
    <col min="6" max="6" width="3.625" style="0" customWidth="1"/>
    <col min="7" max="7" width="23.125" style="0" customWidth="1"/>
    <col min="8" max="8" width="24.375" style="0" customWidth="1"/>
    <col min="9" max="9" width="19.75390625" style="0" customWidth="1"/>
    <col min="10" max="10" width="20.50390625" style="0" customWidth="1"/>
  </cols>
  <sheetData>
    <row r="1" spans="1:12" ht="20.25">
      <c r="A1" s="40" t="s">
        <v>5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</row>
    <row r="2" spans="1:12" ht="20.25">
      <c r="A2" s="40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4.25">
      <c r="A4" s="15"/>
      <c r="B4" s="85" t="s">
        <v>53</v>
      </c>
      <c r="C4" s="85"/>
      <c r="D4" s="85"/>
      <c r="E4" s="85"/>
      <c r="F4" s="16"/>
      <c r="G4" s="85" t="s">
        <v>52</v>
      </c>
      <c r="H4" s="85"/>
      <c r="I4" s="85"/>
      <c r="J4" s="85"/>
      <c r="K4" s="13"/>
      <c r="L4" s="13"/>
    </row>
    <row r="5" spans="1:12" ht="14.25">
      <c r="A5" s="17" t="s">
        <v>1</v>
      </c>
      <c r="B5" s="18" t="s">
        <v>4</v>
      </c>
      <c r="C5" s="18" t="s">
        <v>49</v>
      </c>
      <c r="D5" s="18" t="s">
        <v>50</v>
      </c>
      <c r="E5" s="18" t="s">
        <v>51</v>
      </c>
      <c r="F5" s="19"/>
      <c r="G5" s="18" t="s">
        <v>4</v>
      </c>
      <c r="H5" s="18" t="s">
        <v>49</v>
      </c>
      <c r="I5" s="18" t="s">
        <v>50</v>
      </c>
      <c r="J5" s="18" t="s">
        <v>51</v>
      </c>
      <c r="K5" s="13"/>
      <c r="L5" s="13"/>
    </row>
    <row r="6" spans="1:12" ht="14.25">
      <c r="A6" s="20"/>
      <c r="B6" s="13"/>
      <c r="C6" s="13"/>
      <c r="D6" s="13"/>
      <c r="E6" s="13"/>
      <c r="F6" s="13"/>
      <c r="G6" s="21"/>
      <c r="H6" s="21"/>
      <c r="I6" s="21"/>
      <c r="J6" s="21"/>
      <c r="K6" s="20"/>
      <c r="L6" s="13"/>
    </row>
    <row r="7" spans="1:12" ht="16.5" customHeight="1">
      <c r="A7" s="20" t="s">
        <v>0</v>
      </c>
      <c r="B7" s="22">
        <f>SUM(B9+B16)</f>
        <v>12778030</v>
      </c>
      <c r="C7" s="22">
        <f>SUM(C9+C16)</f>
        <v>11080974</v>
      </c>
      <c r="D7" s="22">
        <f>SUM(D9+D16)</f>
        <v>1292471</v>
      </c>
      <c r="E7" s="22">
        <f>+SUM(E9+E16)</f>
        <v>404585</v>
      </c>
      <c r="F7" s="23"/>
      <c r="G7" s="41">
        <v>238430938</v>
      </c>
      <c r="H7" s="41">
        <v>226160339</v>
      </c>
      <c r="I7" s="41">
        <v>7754687</v>
      </c>
      <c r="J7" s="41">
        <v>4515912</v>
      </c>
      <c r="K7" s="20"/>
      <c r="L7" s="13"/>
    </row>
    <row r="8" spans="1:12" ht="16.5" customHeight="1">
      <c r="A8" s="20"/>
      <c r="B8" s="22"/>
      <c r="C8" s="22"/>
      <c r="D8" s="22"/>
      <c r="E8" s="22"/>
      <c r="F8" s="24"/>
      <c r="G8" s="42"/>
      <c r="H8" s="42"/>
      <c r="I8" s="42"/>
      <c r="J8" s="42"/>
      <c r="K8" s="20"/>
      <c r="L8" s="13"/>
    </row>
    <row r="9" spans="1:13" ht="16.5" customHeight="1">
      <c r="A9" s="20" t="s">
        <v>6</v>
      </c>
      <c r="B9" s="22">
        <f aca="true" t="shared" si="0" ref="B9:B14">SUM(C9:E9)</f>
        <v>3957403</v>
      </c>
      <c r="C9" s="22">
        <f>SUM(C10:C14)</f>
        <v>3894710</v>
      </c>
      <c r="D9" s="22">
        <f>SUM(D10:D14)</f>
        <v>40893</v>
      </c>
      <c r="E9" s="22">
        <f>SUM(E10:E14)</f>
        <v>21800</v>
      </c>
      <c r="F9" s="24"/>
      <c r="G9" s="43">
        <f aca="true" t="shared" si="1" ref="G9:G14">SUM(H9:J9)</f>
        <v>131406563</v>
      </c>
      <c r="H9" s="43">
        <f>SUM(H10:H14)</f>
        <v>129157957</v>
      </c>
      <c r="I9" s="43">
        <f>SUM(I10:I14)</f>
        <v>2004125</v>
      </c>
      <c r="J9" s="43">
        <f>SUM(J10:J14)</f>
        <v>244481</v>
      </c>
      <c r="K9" s="20"/>
      <c r="L9" s="13"/>
      <c r="M9" s="1"/>
    </row>
    <row r="10" spans="1:13" ht="16.5" customHeight="1">
      <c r="A10" s="20" t="s">
        <v>7</v>
      </c>
      <c r="B10" s="22">
        <f t="shared" si="0"/>
        <v>231839</v>
      </c>
      <c r="C10" s="25">
        <v>230939</v>
      </c>
      <c r="D10" s="22">
        <v>0</v>
      </c>
      <c r="E10" s="25">
        <v>900</v>
      </c>
      <c r="F10" s="24"/>
      <c r="G10" s="43">
        <f t="shared" si="1"/>
        <v>6271791</v>
      </c>
      <c r="H10" s="44">
        <v>6271791</v>
      </c>
      <c r="I10" s="43">
        <v>0</v>
      </c>
      <c r="J10" s="43">
        <v>0</v>
      </c>
      <c r="K10" s="20"/>
      <c r="L10" s="13"/>
      <c r="M10" s="1"/>
    </row>
    <row r="11" spans="1:13" ht="16.5" customHeight="1">
      <c r="A11" s="20" t="s">
        <v>8</v>
      </c>
      <c r="B11" s="22">
        <f t="shared" si="0"/>
        <v>491340</v>
      </c>
      <c r="C11" s="25">
        <v>491340</v>
      </c>
      <c r="D11" s="22">
        <v>0</v>
      </c>
      <c r="E11" s="22">
        <v>0</v>
      </c>
      <c r="F11" s="24"/>
      <c r="G11" s="43">
        <f t="shared" si="1"/>
        <v>12623692</v>
      </c>
      <c r="H11" s="44">
        <v>12619987</v>
      </c>
      <c r="I11" s="43">
        <v>0</v>
      </c>
      <c r="J11" s="44">
        <v>3705</v>
      </c>
      <c r="K11" s="20"/>
      <c r="L11" s="13"/>
      <c r="M11" s="1"/>
    </row>
    <row r="12" spans="1:13" ht="16.5" customHeight="1">
      <c r="A12" s="20" t="s">
        <v>11</v>
      </c>
      <c r="B12" s="22">
        <f>SUM(C12:E12)</f>
        <v>587985</v>
      </c>
      <c r="C12" s="25">
        <v>537469</v>
      </c>
      <c r="D12" s="25">
        <v>29616</v>
      </c>
      <c r="E12" s="25">
        <v>20900</v>
      </c>
      <c r="F12" s="24"/>
      <c r="G12" s="43">
        <f>SUM(H12:J12)</f>
        <v>15536487</v>
      </c>
      <c r="H12" s="44">
        <v>13872813</v>
      </c>
      <c r="I12" s="44">
        <v>1422898</v>
      </c>
      <c r="J12" s="44">
        <v>240776</v>
      </c>
      <c r="K12" s="20"/>
      <c r="L12" s="13"/>
      <c r="M12" s="1"/>
    </row>
    <row r="13" spans="1:13" ht="16.5" customHeight="1">
      <c r="A13" s="20" t="s">
        <v>9</v>
      </c>
      <c r="B13" s="22">
        <f t="shared" si="0"/>
        <v>37938</v>
      </c>
      <c r="C13" s="25">
        <v>37938</v>
      </c>
      <c r="D13" s="22">
        <v>0</v>
      </c>
      <c r="E13" s="22">
        <v>0</v>
      </c>
      <c r="F13" s="24"/>
      <c r="G13" s="43">
        <f t="shared" si="1"/>
        <v>1246098</v>
      </c>
      <c r="H13" s="44">
        <v>1246098</v>
      </c>
      <c r="I13" s="43">
        <v>0</v>
      </c>
      <c r="J13" s="43">
        <v>0</v>
      </c>
      <c r="K13" s="20"/>
      <c r="L13" s="13"/>
      <c r="M13" s="1"/>
    </row>
    <row r="14" spans="1:13" ht="16.5" customHeight="1">
      <c r="A14" s="20" t="s">
        <v>10</v>
      </c>
      <c r="B14" s="22">
        <f t="shared" si="0"/>
        <v>2608301</v>
      </c>
      <c r="C14" s="25">
        <v>2597024</v>
      </c>
      <c r="D14" s="25">
        <v>11277</v>
      </c>
      <c r="E14" s="22">
        <v>0</v>
      </c>
      <c r="F14" s="24"/>
      <c r="G14" s="43">
        <f t="shared" si="1"/>
        <v>95728495</v>
      </c>
      <c r="H14" s="44">
        <v>95147268</v>
      </c>
      <c r="I14" s="44">
        <v>581227</v>
      </c>
      <c r="J14" s="43">
        <v>0</v>
      </c>
      <c r="K14" s="20"/>
      <c r="L14" s="13"/>
      <c r="M14" s="1"/>
    </row>
    <row r="15" spans="1:13" ht="16.5" customHeight="1">
      <c r="A15" s="13"/>
      <c r="B15" s="22"/>
      <c r="C15" s="22"/>
      <c r="D15" s="22"/>
      <c r="E15" s="22"/>
      <c r="F15" s="24"/>
      <c r="G15" s="43"/>
      <c r="H15" s="43"/>
      <c r="I15" s="43"/>
      <c r="J15" s="43"/>
      <c r="K15" s="13"/>
      <c r="L15" s="13"/>
      <c r="M15" s="1"/>
    </row>
    <row r="16" spans="1:13" ht="16.5" customHeight="1">
      <c r="A16" s="20" t="s">
        <v>12</v>
      </c>
      <c r="B16" s="22">
        <f>SUM(C16:E16)</f>
        <v>8820627</v>
      </c>
      <c r="C16" s="22">
        <f>SUM(C17:C63)</f>
        <v>7186264</v>
      </c>
      <c r="D16" s="22">
        <f>SUM(D17:D63)</f>
        <v>1251578</v>
      </c>
      <c r="E16" s="22">
        <f>SUM(E17:E63)</f>
        <v>382785</v>
      </c>
      <c r="F16" s="24"/>
      <c r="G16" s="43">
        <f>SUM(H16:J16)</f>
        <v>107024375</v>
      </c>
      <c r="H16" s="43">
        <f>SUM(H17:H63)</f>
        <v>97002382</v>
      </c>
      <c r="I16" s="43">
        <f>SUM(I17:I63)</f>
        <v>5750562</v>
      </c>
      <c r="J16" s="43">
        <f>SUM(J17:J63)</f>
        <v>4271431</v>
      </c>
      <c r="K16" s="26"/>
      <c r="L16" s="13"/>
      <c r="M16" s="1"/>
    </row>
    <row r="17" spans="1:13" ht="16.5" customHeight="1">
      <c r="A17" s="20" t="s">
        <v>13</v>
      </c>
      <c r="B17" s="22">
        <f>SUM(C17:E17)</f>
        <v>4840461</v>
      </c>
      <c r="C17" s="25">
        <v>3835454</v>
      </c>
      <c r="D17" s="25">
        <v>693377</v>
      </c>
      <c r="E17" s="25">
        <v>311630</v>
      </c>
      <c r="F17" s="24"/>
      <c r="G17" s="43">
        <f aca="true" t="shared" si="2" ref="G17:G48">SUM(H17:J17)</f>
        <v>51781406</v>
      </c>
      <c r="H17" s="43">
        <v>45316432</v>
      </c>
      <c r="I17" s="43">
        <v>3879584</v>
      </c>
      <c r="J17" s="43">
        <v>2585390</v>
      </c>
      <c r="K17" s="20"/>
      <c r="L17" s="13"/>
      <c r="M17" s="1"/>
    </row>
    <row r="18" spans="1:13" ht="16.5" customHeight="1">
      <c r="A18" s="20" t="s">
        <v>14</v>
      </c>
      <c r="B18" s="22">
        <f aca="true" t="shared" si="3" ref="B18:B50">SUM(C18:E18)</f>
        <v>257680</v>
      </c>
      <c r="C18" s="25">
        <v>208020</v>
      </c>
      <c r="D18" s="25">
        <v>17835</v>
      </c>
      <c r="E18" s="25">
        <v>31825</v>
      </c>
      <c r="F18" s="24"/>
      <c r="G18" s="43">
        <f t="shared" si="2"/>
        <v>3214597</v>
      </c>
      <c r="H18" s="44">
        <v>2981989</v>
      </c>
      <c r="I18" s="44">
        <v>26868</v>
      </c>
      <c r="J18" s="44">
        <v>205740</v>
      </c>
      <c r="K18" s="20"/>
      <c r="L18" s="13"/>
      <c r="M18" s="1"/>
    </row>
    <row r="19" spans="1:13" ht="16.5" customHeight="1">
      <c r="A19" s="20" t="s">
        <v>15</v>
      </c>
      <c r="B19" s="22">
        <f t="shared" si="3"/>
        <v>29904</v>
      </c>
      <c r="C19" s="25">
        <v>29904</v>
      </c>
      <c r="D19" s="22">
        <v>0</v>
      </c>
      <c r="E19" s="22">
        <v>0</v>
      </c>
      <c r="F19" s="24"/>
      <c r="G19" s="43">
        <f>SUM(H19:J19)</f>
        <v>330725</v>
      </c>
      <c r="H19" s="44">
        <v>330725</v>
      </c>
      <c r="I19" s="43">
        <v>0</v>
      </c>
      <c r="J19" s="43">
        <v>0</v>
      </c>
      <c r="K19" s="20"/>
      <c r="L19" s="13"/>
      <c r="M19" s="1"/>
    </row>
    <row r="20" spans="1:13" ht="16.5" customHeight="1">
      <c r="A20" s="20" t="s">
        <v>16</v>
      </c>
      <c r="B20" s="22">
        <f t="shared" si="3"/>
        <v>34870</v>
      </c>
      <c r="C20" s="25">
        <v>3289</v>
      </c>
      <c r="D20" s="25">
        <v>31581</v>
      </c>
      <c r="E20" s="22">
        <v>0</v>
      </c>
      <c r="F20" s="24"/>
      <c r="G20" s="43">
        <f t="shared" si="2"/>
        <v>158975</v>
      </c>
      <c r="H20" s="44">
        <v>42757</v>
      </c>
      <c r="I20" s="44">
        <v>116218</v>
      </c>
      <c r="J20" s="43">
        <v>0</v>
      </c>
      <c r="K20" s="20"/>
      <c r="L20" s="13"/>
      <c r="M20" s="1"/>
    </row>
    <row r="21" spans="1:13" ht="16.5" customHeight="1">
      <c r="A21" s="20" t="s">
        <v>17</v>
      </c>
      <c r="B21" s="22">
        <f t="shared" si="3"/>
        <v>6463</v>
      </c>
      <c r="C21" s="25">
        <v>6463</v>
      </c>
      <c r="D21" s="22">
        <v>0</v>
      </c>
      <c r="E21" s="22">
        <v>0</v>
      </c>
      <c r="F21" s="24"/>
      <c r="G21" s="43">
        <f t="shared" si="2"/>
        <v>76398</v>
      </c>
      <c r="H21" s="44">
        <v>76398</v>
      </c>
      <c r="I21" s="43">
        <v>0</v>
      </c>
      <c r="J21" s="43">
        <v>0</v>
      </c>
      <c r="K21" s="20"/>
      <c r="L21" s="13"/>
      <c r="M21" s="1"/>
    </row>
    <row r="22" spans="1:13" ht="16.5" customHeight="1">
      <c r="A22" s="20" t="s">
        <v>18</v>
      </c>
      <c r="B22" s="22">
        <f t="shared" si="3"/>
        <v>26288</v>
      </c>
      <c r="C22" s="25">
        <v>25797</v>
      </c>
      <c r="D22" s="25">
        <v>491</v>
      </c>
      <c r="E22" s="22">
        <v>0</v>
      </c>
      <c r="F22" s="24"/>
      <c r="G22" s="43">
        <f t="shared" si="2"/>
        <v>373675</v>
      </c>
      <c r="H22" s="44">
        <v>371711</v>
      </c>
      <c r="I22" s="44">
        <v>1964</v>
      </c>
      <c r="J22" s="43">
        <v>0</v>
      </c>
      <c r="K22" s="20"/>
      <c r="L22" s="13"/>
      <c r="M22" s="1"/>
    </row>
    <row r="23" spans="1:13" ht="16.5" customHeight="1">
      <c r="A23" s="20" t="s">
        <v>19</v>
      </c>
      <c r="B23" s="22">
        <f t="shared" si="3"/>
        <v>50104</v>
      </c>
      <c r="C23" s="25">
        <v>50104</v>
      </c>
      <c r="D23" s="22">
        <v>0</v>
      </c>
      <c r="E23" s="22">
        <v>0</v>
      </c>
      <c r="F23" s="24"/>
      <c r="G23" s="43">
        <f t="shared" si="2"/>
        <v>356471</v>
      </c>
      <c r="H23" s="44">
        <v>356471</v>
      </c>
      <c r="I23" s="43">
        <v>0</v>
      </c>
      <c r="J23" s="43">
        <v>0</v>
      </c>
      <c r="K23" s="20"/>
      <c r="L23" s="13"/>
      <c r="M23" s="1"/>
    </row>
    <row r="24" spans="1:13" ht="16.5" customHeight="1">
      <c r="A24" s="20" t="s">
        <v>20</v>
      </c>
      <c r="B24" s="22">
        <f t="shared" si="3"/>
        <v>41770</v>
      </c>
      <c r="C24" s="25">
        <v>17770</v>
      </c>
      <c r="D24" s="25">
        <v>24000</v>
      </c>
      <c r="E24" s="22">
        <v>0</v>
      </c>
      <c r="F24" s="24"/>
      <c r="G24" s="43">
        <f t="shared" si="2"/>
        <v>225334</v>
      </c>
      <c r="H24" s="44">
        <v>209934</v>
      </c>
      <c r="I24" s="44">
        <v>10000</v>
      </c>
      <c r="J24" s="44">
        <v>5400</v>
      </c>
      <c r="K24" s="20"/>
      <c r="L24" s="13"/>
      <c r="M24" s="1"/>
    </row>
    <row r="25" spans="1:13" ht="16.5" customHeight="1">
      <c r="A25" s="20" t="s">
        <v>21</v>
      </c>
      <c r="B25" s="22">
        <f t="shared" si="3"/>
        <v>9834</v>
      </c>
      <c r="C25" s="25">
        <v>9834</v>
      </c>
      <c r="D25" s="22">
        <v>0</v>
      </c>
      <c r="E25" s="22">
        <v>0</v>
      </c>
      <c r="F25" s="24"/>
      <c r="G25" s="43">
        <f t="shared" si="2"/>
        <v>154913</v>
      </c>
      <c r="H25" s="44">
        <v>154913</v>
      </c>
      <c r="I25" s="43">
        <v>0</v>
      </c>
      <c r="J25" s="43">
        <v>0</v>
      </c>
      <c r="K25" s="20"/>
      <c r="L25" s="13"/>
      <c r="M25" s="1"/>
    </row>
    <row r="26" spans="1:13" ht="16.5" customHeight="1">
      <c r="A26" s="20" t="s">
        <v>22</v>
      </c>
      <c r="B26" s="22">
        <f t="shared" si="3"/>
        <v>5060</v>
      </c>
      <c r="C26" s="25">
        <v>5060</v>
      </c>
      <c r="D26" s="22">
        <v>0</v>
      </c>
      <c r="E26" s="22">
        <v>0</v>
      </c>
      <c r="F26" s="24"/>
      <c r="G26" s="43">
        <f t="shared" si="2"/>
        <v>51663</v>
      </c>
      <c r="H26" s="44">
        <v>51663</v>
      </c>
      <c r="I26" s="43">
        <v>0</v>
      </c>
      <c r="J26" s="43">
        <v>0</v>
      </c>
      <c r="K26" s="20"/>
      <c r="L26" s="13"/>
      <c r="M26" s="1"/>
    </row>
    <row r="27" spans="1:13" ht="16.5" customHeight="1">
      <c r="A27" s="20" t="s">
        <v>23</v>
      </c>
      <c r="B27" s="22">
        <f t="shared" si="3"/>
        <v>58267</v>
      </c>
      <c r="C27" s="25">
        <v>58267</v>
      </c>
      <c r="D27" s="22">
        <v>0</v>
      </c>
      <c r="E27" s="22">
        <v>0</v>
      </c>
      <c r="F27" s="24"/>
      <c r="G27" s="43">
        <f t="shared" si="2"/>
        <v>1005001</v>
      </c>
      <c r="H27" s="44">
        <v>1005001</v>
      </c>
      <c r="I27" s="43">
        <v>0</v>
      </c>
      <c r="J27" s="43">
        <v>0</v>
      </c>
      <c r="K27" s="20"/>
      <c r="L27" s="13"/>
      <c r="M27" s="1"/>
    </row>
    <row r="28" spans="1:13" ht="16.5" customHeight="1">
      <c r="A28" s="20" t="s">
        <v>24</v>
      </c>
      <c r="B28" s="22">
        <f t="shared" si="3"/>
        <v>573384</v>
      </c>
      <c r="C28" s="25">
        <v>519874</v>
      </c>
      <c r="D28" s="25">
        <v>48020</v>
      </c>
      <c r="E28" s="25">
        <v>5490</v>
      </c>
      <c r="F28" s="24"/>
      <c r="G28" s="43">
        <f t="shared" si="2"/>
        <v>7462485</v>
      </c>
      <c r="H28" s="44">
        <v>7227668</v>
      </c>
      <c r="I28" s="44">
        <v>114343</v>
      </c>
      <c r="J28" s="44">
        <v>120474</v>
      </c>
      <c r="K28" s="20"/>
      <c r="L28" s="13"/>
      <c r="M28" s="1"/>
    </row>
    <row r="29" spans="1:13" ht="16.5" customHeight="1">
      <c r="A29" s="20" t="s">
        <v>25</v>
      </c>
      <c r="B29" s="22">
        <f t="shared" si="3"/>
        <v>4800</v>
      </c>
      <c r="C29" s="25">
        <v>4800</v>
      </c>
      <c r="D29" s="22">
        <v>0</v>
      </c>
      <c r="E29" s="22">
        <v>0</v>
      </c>
      <c r="F29" s="24"/>
      <c r="G29" s="43">
        <f t="shared" si="2"/>
        <v>96000</v>
      </c>
      <c r="H29" s="44">
        <v>96000</v>
      </c>
      <c r="I29" s="43">
        <v>0</v>
      </c>
      <c r="J29" s="43">
        <v>0</v>
      </c>
      <c r="K29" s="20"/>
      <c r="L29" s="13"/>
      <c r="M29" s="1"/>
    </row>
    <row r="30" spans="1:13" ht="16.5" customHeight="1">
      <c r="A30" s="20" t="s">
        <v>26</v>
      </c>
      <c r="B30" s="22">
        <f t="shared" si="3"/>
        <v>28451</v>
      </c>
      <c r="C30" s="25">
        <v>19602</v>
      </c>
      <c r="D30" s="25">
        <v>349</v>
      </c>
      <c r="E30" s="25">
        <v>8500</v>
      </c>
      <c r="F30" s="24"/>
      <c r="G30" s="43">
        <f t="shared" si="2"/>
        <v>245519</v>
      </c>
      <c r="H30" s="44">
        <v>245519</v>
      </c>
      <c r="I30" s="43">
        <v>0</v>
      </c>
      <c r="J30" s="43">
        <v>0</v>
      </c>
      <c r="K30" s="20"/>
      <c r="L30" s="13"/>
      <c r="M30" s="1"/>
    </row>
    <row r="31" spans="1:13" ht="16.5" customHeight="1">
      <c r="A31" s="20" t="s">
        <v>27</v>
      </c>
      <c r="B31" s="22">
        <f t="shared" si="3"/>
        <v>2645</v>
      </c>
      <c r="C31" s="25">
        <v>2645</v>
      </c>
      <c r="D31" s="22">
        <v>0</v>
      </c>
      <c r="E31" s="22">
        <v>0</v>
      </c>
      <c r="F31" s="24"/>
      <c r="G31" s="43">
        <f t="shared" si="2"/>
        <v>23276</v>
      </c>
      <c r="H31" s="44">
        <v>23276</v>
      </c>
      <c r="I31" s="43">
        <v>0</v>
      </c>
      <c r="J31" s="43">
        <v>0</v>
      </c>
      <c r="K31" s="20"/>
      <c r="L31" s="13"/>
      <c r="M31" s="1"/>
    </row>
    <row r="32" spans="1:13" ht="16.5" customHeight="1">
      <c r="A32" s="20" t="s">
        <v>28</v>
      </c>
      <c r="B32" s="22">
        <f t="shared" si="3"/>
        <v>20161</v>
      </c>
      <c r="C32" s="25">
        <v>20161</v>
      </c>
      <c r="D32" s="22">
        <v>0</v>
      </c>
      <c r="E32" s="22">
        <v>0</v>
      </c>
      <c r="F32" s="24"/>
      <c r="G32" s="43">
        <f t="shared" si="2"/>
        <v>205785</v>
      </c>
      <c r="H32" s="44">
        <v>205785</v>
      </c>
      <c r="I32" s="43">
        <v>0</v>
      </c>
      <c r="J32" s="43">
        <v>0</v>
      </c>
      <c r="K32" s="20"/>
      <c r="L32" s="13"/>
      <c r="M32" s="1"/>
    </row>
    <row r="33" spans="1:13" ht="16.5" customHeight="1">
      <c r="A33" s="20" t="s">
        <v>29</v>
      </c>
      <c r="B33" s="22">
        <f t="shared" si="3"/>
        <v>1640</v>
      </c>
      <c r="C33" s="25">
        <v>200</v>
      </c>
      <c r="D33" s="25">
        <v>1440</v>
      </c>
      <c r="E33" s="22">
        <v>0</v>
      </c>
      <c r="F33" s="24"/>
      <c r="G33" s="43">
        <f>SUM(H33:J33)</f>
        <v>4200</v>
      </c>
      <c r="H33" s="44">
        <v>4200</v>
      </c>
      <c r="I33" s="43">
        <v>0</v>
      </c>
      <c r="J33" s="43">
        <v>0</v>
      </c>
      <c r="K33" s="20"/>
      <c r="L33" s="13"/>
      <c r="M33" s="1"/>
    </row>
    <row r="34" spans="1:13" ht="16.5" customHeight="1">
      <c r="A34" s="20" t="s">
        <v>30</v>
      </c>
      <c r="B34" s="22">
        <f t="shared" si="3"/>
        <v>6513</v>
      </c>
      <c r="C34" s="25">
        <v>6513</v>
      </c>
      <c r="D34" s="22">
        <v>0</v>
      </c>
      <c r="E34" s="22">
        <v>0</v>
      </c>
      <c r="F34" s="24"/>
      <c r="G34" s="43">
        <f t="shared" si="2"/>
        <v>80697</v>
      </c>
      <c r="H34" s="44">
        <v>80697</v>
      </c>
      <c r="I34" s="43">
        <v>0</v>
      </c>
      <c r="J34" s="43">
        <v>0</v>
      </c>
      <c r="K34" s="20"/>
      <c r="L34" s="13"/>
      <c r="M34" s="1"/>
    </row>
    <row r="35" spans="1:13" ht="16.5" customHeight="1">
      <c r="A35" s="20" t="s">
        <v>31</v>
      </c>
      <c r="B35" s="22">
        <f t="shared" si="3"/>
        <v>18622</v>
      </c>
      <c r="C35" s="25">
        <v>18622</v>
      </c>
      <c r="D35" s="22">
        <v>0</v>
      </c>
      <c r="E35" s="22">
        <v>0</v>
      </c>
      <c r="F35" s="24"/>
      <c r="G35" s="43">
        <f t="shared" si="2"/>
        <v>180268</v>
      </c>
      <c r="H35" s="44">
        <v>180268</v>
      </c>
      <c r="I35" s="43">
        <v>0</v>
      </c>
      <c r="J35" s="43">
        <v>0</v>
      </c>
      <c r="K35" s="20"/>
      <c r="L35" s="13"/>
      <c r="M35" s="1"/>
    </row>
    <row r="36" spans="1:13" ht="16.5" customHeight="1">
      <c r="A36" s="20" t="s">
        <v>32</v>
      </c>
      <c r="B36" s="22">
        <f t="shared" si="3"/>
        <v>1864</v>
      </c>
      <c r="C36" s="25">
        <v>1864</v>
      </c>
      <c r="D36" s="22">
        <v>0</v>
      </c>
      <c r="E36" s="22">
        <v>0</v>
      </c>
      <c r="F36" s="24"/>
      <c r="G36" s="43">
        <f t="shared" si="2"/>
        <v>39386</v>
      </c>
      <c r="H36" s="44">
        <v>39386</v>
      </c>
      <c r="I36" s="43">
        <v>0</v>
      </c>
      <c r="J36" s="43">
        <v>0</v>
      </c>
      <c r="K36" s="20"/>
      <c r="L36" s="13"/>
      <c r="M36" s="1"/>
    </row>
    <row r="37" spans="1:13" ht="16.5" customHeight="1">
      <c r="A37" s="20" t="s">
        <v>33</v>
      </c>
      <c r="B37" s="22">
        <f t="shared" si="3"/>
        <v>3027</v>
      </c>
      <c r="C37" s="25">
        <v>3027</v>
      </c>
      <c r="D37" s="22">
        <v>0</v>
      </c>
      <c r="E37" s="22">
        <v>0</v>
      </c>
      <c r="F37" s="24"/>
      <c r="G37" s="43">
        <f t="shared" si="2"/>
        <v>27243</v>
      </c>
      <c r="H37" s="44">
        <v>27243</v>
      </c>
      <c r="I37" s="43">
        <v>0</v>
      </c>
      <c r="J37" s="43">
        <v>0</v>
      </c>
      <c r="K37" s="20"/>
      <c r="L37" s="13"/>
      <c r="M37" s="1"/>
    </row>
    <row r="38" spans="1:13" ht="16.5" customHeight="1">
      <c r="A38" s="20" t="s">
        <v>34</v>
      </c>
      <c r="B38" s="22">
        <f t="shared" si="3"/>
        <v>303497</v>
      </c>
      <c r="C38" s="25">
        <v>300408</v>
      </c>
      <c r="D38" s="25">
        <v>870</v>
      </c>
      <c r="E38" s="25">
        <v>2219</v>
      </c>
      <c r="F38" s="24"/>
      <c r="G38" s="43">
        <f t="shared" si="2"/>
        <v>4018664</v>
      </c>
      <c r="H38" s="44">
        <v>3999829</v>
      </c>
      <c r="I38" s="44">
        <v>3480</v>
      </c>
      <c r="J38" s="44">
        <v>15355</v>
      </c>
      <c r="K38" s="20"/>
      <c r="L38" s="13"/>
      <c r="M38" s="1"/>
    </row>
    <row r="39" spans="1:13" ht="16.5" customHeight="1">
      <c r="A39" s="20" t="s">
        <v>35</v>
      </c>
      <c r="B39" s="22">
        <f>SUM(C39:E39)</f>
        <v>3408</v>
      </c>
      <c r="C39" s="25">
        <v>3408</v>
      </c>
      <c r="D39" s="22">
        <v>0</v>
      </c>
      <c r="E39" s="22">
        <v>0</v>
      </c>
      <c r="F39" s="24"/>
      <c r="G39" s="43">
        <f>SUM(H39:J39)</f>
        <v>45701</v>
      </c>
      <c r="H39" s="44">
        <v>45701</v>
      </c>
      <c r="I39" s="43">
        <v>0</v>
      </c>
      <c r="J39" s="43">
        <v>0</v>
      </c>
      <c r="K39" s="20"/>
      <c r="L39" s="13"/>
      <c r="M39" s="1"/>
    </row>
    <row r="40" spans="1:13" ht="16.5" customHeight="1">
      <c r="A40" s="20" t="s">
        <v>36</v>
      </c>
      <c r="B40" s="22">
        <f t="shared" si="3"/>
        <v>186915</v>
      </c>
      <c r="C40" s="25">
        <v>181927</v>
      </c>
      <c r="D40" s="25">
        <v>4988</v>
      </c>
      <c r="E40" s="22">
        <v>0</v>
      </c>
      <c r="F40" s="24"/>
      <c r="G40" s="43">
        <f t="shared" si="2"/>
        <v>4551568</v>
      </c>
      <c r="H40" s="44">
        <v>4461783</v>
      </c>
      <c r="I40" s="44">
        <v>89784</v>
      </c>
      <c r="J40" s="44">
        <v>1</v>
      </c>
      <c r="K40" s="20"/>
      <c r="L40" s="13"/>
      <c r="M40" s="1"/>
    </row>
    <row r="41" spans="1:13" ht="16.5" customHeight="1">
      <c r="A41" s="20" t="s">
        <v>37</v>
      </c>
      <c r="B41" s="22">
        <f t="shared" si="3"/>
        <v>21606</v>
      </c>
      <c r="C41" s="25">
        <v>21606</v>
      </c>
      <c r="D41" s="22">
        <v>0</v>
      </c>
      <c r="E41" s="22">
        <v>0</v>
      </c>
      <c r="F41" s="24"/>
      <c r="G41" s="43">
        <f t="shared" si="2"/>
        <v>272344</v>
      </c>
      <c r="H41" s="44">
        <v>269572</v>
      </c>
      <c r="I41" s="43">
        <v>0</v>
      </c>
      <c r="J41" s="44">
        <v>2772</v>
      </c>
      <c r="K41" s="20"/>
      <c r="L41" s="13"/>
      <c r="M41" s="1"/>
    </row>
    <row r="42" spans="1:13" ht="16.5" customHeight="1">
      <c r="A42" s="20" t="s">
        <v>38</v>
      </c>
      <c r="B42" s="22">
        <f t="shared" si="3"/>
        <v>212335</v>
      </c>
      <c r="C42" s="25">
        <v>208985</v>
      </c>
      <c r="D42" s="25">
        <v>3350</v>
      </c>
      <c r="E42" s="22">
        <v>0</v>
      </c>
      <c r="F42" s="24"/>
      <c r="G42" s="43">
        <f t="shared" si="2"/>
        <v>1279521</v>
      </c>
      <c r="H42" s="44">
        <v>1250711</v>
      </c>
      <c r="I42" s="44">
        <v>28810</v>
      </c>
      <c r="J42" s="43">
        <v>0</v>
      </c>
      <c r="K42" s="20"/>
      <c r="L42" s="13"/>
      <c r="M42" s="1"/>
    </row>
    <row r="43" spans="1:13" ht="16.5" customHeight="1">
      <c r="A43" s="20" t="s">
        <v>39</v>
      </c>
      <c r="B43" s="22">
        <f t="shared" si="3"/>
        <v>245831</v>
      </c>
      <c r="C43" s="25">
        <v>239811</v>
      </c>
      <c r="D43" s="25">
        <v>4195</v>
      </c>
      <c r="E43" s="25">
        <v>1825</v>
      </c>
      <c r="F43" s="24"/>
      <c r="G43" s="43">
        <f t="shared" si="2"/>
        <v>3027284</v>
      </c>
      <c r="H43" s="44">
        <v>3009834</v>
      </c>
      <c r="I43" s="44">
        <v>13800</v>
      </c>
      <c r="J43" s="44">
        <v>3650</v>
      </c>
      <c r="K43" s="20"/>
      <c r="L43" s="13"/>
      <c r="M43" s="1"/>
    </row>
    <row r="44" spans="1:13" ht="16.5" customHeight="1">
      <c r="A44" s="20" t="s">
        <v>40</v>
      </c>
      <c r="B44" s="22">
        <f t="shared" si="3"/>
        <v>13941</v>
      </c>
      <c r="C44" s="25">
        <v>13941</v>
      </c>
      <c r="D44" s="22">
        <v>0</v>
      </c>
      <c r="E44" s="22">
        <v>0</v>
      </c>
      <c r="F44" s="24"/>
      <c r="G44" s="43">
        <f t="shared" si="2"/>
        <v>179899</v>
      </c>
      <c r="H44" s="44">
        <v>179899</v>
      </c>
      <c r="I44" s="43">
        <v>0</v>
      </c>
      <c r="J44" s="43">
        <v>0</v>
      </c>
      <c r="K44" s="20"/>
      <c r="L44" s="13"/>
      <c r="M44" s="1"/>
    </row>
    <row r="45" spans="1:13" ht="16.5" customHeight="1">
      <c r="A45" s="20" t="s">
        <v>41</v>
      </c>
      <c r="B45" s="22">
        <f t="shared" si="3"/>
        <v>83319</v>
      </c>
      <c r="C45" s="25">
        <v>56544</v>
      </c>
      <c r="D45" s="25">
        <v>26700</v>
      </c>
      <c r="E45" s="25">
        <v>75</v>
      </c>
      <c r="F45" s="24"/>
      <c r="G45" s="43">
        <f t="shared" si="2"/>
        <v>1638961</v>
      </c>
      <c r="H45" s="44">
        <v>912472</v>
      </c>
      <c r="I45" s="44">
        <v>161400</v>
      </c>
      <c r="J45" s="44">
        <v>565089</v>
      </c>
      <c r="K45" s="20"/>
      <c r="L45" s="13"/>
      <c r="M45" s="1"/>
    </row>
    <row r="46" spans="1:13" ht="16.5" customHeight="1">
      <c r="A46" s="20" t="s">
        <v>42</v>
      </c>
      <c r="B46" s="22">
        <f t="shared" si="3"/>
        <v>6133</v>
      </c>
      <c r="C46" s="25">
        <v>6133</v>
      </c>
      <c r="D46" s="22">
        <v>0</v>
      </c>
      <c r="E46" s="22">
        <v>0</v>
      </c>
      <c r="F46" s="24"/>
      <c r="G46" s="43">
        <f t="shared" si="2"/>
        <v>89075</v>
      </c>
      <c r="H46" s="44">
        <v>89075</v>
      </c>
      <c r="I46" s="43">
        <v>0</v>
      </c>
      <c r="J46" s="43">
        <v>0</v>
      </c>
      <c r="K46" s="20"/>
      <c r="L46" s="13"/>
      <c r="M46" s="1"/>
    </row>
    <row r="47" spans="1:13" ht="16.5" customHeight="1">
      <c r="A47" s="20" t="s">
        <v>43</v>
      </c>
      <c r="B47" s="22">
        <f t="shared" si="3"/>
        <v>630</v>
      </c>
      <c r="C47" s="25">
        <v>630</v>
      </c>
      <c r="D47" s="22">
        <v>0</v>
      </c>
      <c r="E47" s="22">
        <v>0</v>
      </c>
      <c r="F47" s="24"/>
      <c r="G47" s="43">
        <f t="shared" si="2"/>
        <v>8505</v>
      </c>
      <c r="H47" s="44">
        <v>8505</v>
      </c>
      <c r="I47" s="43">
        <v>0</v>
      </c>
      <c r="J47" s="43">
        <v>0</v>
      </c>
      <c r="K47" s="20"/>
      <c r="L47" s="13"/>
      <c r="M47" s="1"/>
    </row>
    <row r="48" spans="1:13" ht="16.5" customHeight="1">
      <c r="A48" s="20" t="s">
        <v>44</v>
      </c>
      <c r="B48" s="22">
        <f t="shared" si="3"/>
        <v>9034</v>
      </c>
      <c r="C48" s="25">
        <v>9034</v>
      </c>
      <c r="D48" s="22">
        <v>0</v>
      </c>
      <c r="E48" s="22">
        <v>0</v>
      </c>
      <c r="F48" s="24"/>
      <c r="G48" s="43">
        <f t="shared" si="2"/>
        <v>103979</v>
      </c>
      <c r="H48" s="44">
        <v>103979</v>
      </c>
      <c r="I48" s="43">
        <v>0</v>
      </c>
      <c r="J48" s="43">
        <v>0</v>
      </c>
      <c r="K48" s="20"/>
      <c r="L48" s="13"/>
      <c r="M48" s="1"/>
    </row>
    <row r="49" spans="1:13" ht="16.5" customHeight="1">
      <c r="A49" s="20" t="s">
        <v>45</v>
      </c>
      <c r="B49" s="22">
        <f t="shared" si="3"/>
        <v>542187</v>
      </c>
      <c r="C49" s="25">
        <v>485999</v>
      </c>
      <c r="D49" s="25">
        <v>39976</v>
      </c>
      <c r="E49" s="25">
        <v>16212</v>
      </c>
      <c r="F49" s="24"/>
      <c r="G49" s="43">
        <f aca="true" t="shared" si="4" ref="G49:G58">SUM(H49:J49)</f>
        <v>6641440</v>
      </c>
      <c r="H49" s="44">
        <v>5828958</v>
      </c>
      <c r="I49" s="44">
        <v>215202</v>
      </c>
      <c r="J49" s="44">
        <v>597280</v>
      </c>
      <c r="K49" s="20"/>
      <c r="L49" s="13"/>
      <c r="M49" s="1"/>
    </row>
    <row r="50" spans="1:12" s="6" customFormat="1" ht="16.5" customHeight="1">
      <c r="A50" s="20" t="s">
        <v>46</v>
      </c>
      <c r="B50" s="22">
        <f t="shared" si="3"/>
        <v>54382</v>
      </c>
      <c r="C50" s="22">
        <v>54382</v>
      </c>
      <c r="D50" s="22">
        <v>0</v>
      </c>
      <c r="E50" s="22">
        <v>0</v>
      </c>
      <c r="F50" s="23"/>
      <c r="G50" s="43">
        <f t="shared" si="4"/>
        <v>1143718</v>
      </c>
      <c r="H50" s="43">
        <v>1143718</v>
      </c>
      <c r="I50" s="43">
        <v>0</v>
      </c>
      <c r="J50" s="43">
        <v>0</v>
      </c>
      <c r="K50" s="27"/>
      <c r="L50" s="13"/>
    </row>
    <row r="51" spans="1:12" s="12" customFormat="1" ht="16.5" customHeight="1">
      <c r="A51" s="28" t="s">
        <v>47</v>
      </c>
      <c r="B51" s="21">
        <f>SUM(C51:E51)</f>
        <v>14362</v>
      </c>
      <c r="C51" s="21">
        <v>13862</v>
      </c>
      <c r="D51" s="21">
        <v>500</v>
      </c>
      <c r="E51" s="21">
        <v>0</v>
      </c>
      <c r="F51" s="29"/>
      <c r="G51" s="45">
        <f>SUM(H51:J51)</f>
        <v>160272</v>
      </c>
      <c r="H51" s="45">
        <v>152912</v>
      </c>
      <c r="I51" s="45">
        <v>2260</v>
      </c>
      <c r="J51" s="45">
        <v>5100</v>
      </c>
      <c r="K51" s="30"/>
      <c r="L51" s="31"/>
    </row>
    <row r="52" spans="1:12" s="6" customFormat="1" ht="16.5" customHeight="1">
      <c r="A52" s="20" t="s">
        <v>58</v>
      </c>
      <c r="B52" s="22">
        <f aca="true" t="shared" si="5" ref="B52:B58">SUM(C52:E52)</f>
        <v>429</v>
      </c>
      <c r="C52" s="22">
        <v>429</v>
      </c>
      <c r="D52" s="22">
        <v>0</v>
      </c>
      <c r="E52" s="22">
        <v>0</v>
      </c>
      <c r="F52" s="23"/>
      <c r="G52" s="43">
        <f t="shared" si="4"/>
        <v>5744</v>
      </c>
      <c r="H52" s="43">
        <v>5744</v>
      </c>
      <c r="I52" s="43">
        <v>0</v>
      </c>
      <c r="J52" s="43">
        <v>0</v>
      </c>
      <c r="K52" s="27"/>
      <c r="L52" s="13"/>
    </row>
    <row r="53" spans="1:12" s="6" customFormat="1" ht="16.5" customHeight="1">
      <c r="A53" s="20" t="s">
        <v>59</v>
      </c>
      <c r="B53" s="22">
        <f t="shared" si="5"/>
        <v>341940</v>
      </c>
      <c r="C53" s="22">
        <v>173178</v>
      </c>
      <c r="D53" s="22">
        <v>167453</v>
      </c>
      <c r="E53" s="22">
        <v>1309</v>
      </c>
      <c r="F53" s="23"/>
      <c r="G53" s="43">
        <f t="shared" si="4"/>
        <v>2984907</v>
      </c>
      <c r="H53" s="43">
        <v>2320882</v>
      </c>
      <c r="I53" s="43">
        <v>562225</v>
      </c>
      <c r="J53" s="43">
        <v>101800</v>
      </c>
      <c r="K53" s="27"/>
      <c r="L53" s="13"/>
    </row>
    <row r="54" spans="1:12" s="6" customFormat="1" ht="16.5" customHeight="1">
      <c r="A54" s="20" t="s">
        <v>57</v>
      </c>
      <c r="B54" s="22">
        <f>SUM(C54:E54)</f>
        <v>1021</v>
      </c>
      <c r="C54" s="22">
        <v>1021</v>
      </c>
      <c r="D54" s="22">
        <v>0</v>
      </c>
      <c r="E54" s="22">
        <v>0</v>
      </c>
      <c r="F54" s="23"/>
      <c r="G54" s="43">
        <f>SUM(H54:J54)</f>
        <v>19197</v>
      </c>
      <c r="H54" s="43">
        <v>19197</v>
      </c>
      <c r="I54" s="43">
        <v>0</v>
      </c>
      <c r="J54" s="43">
        <v>0</v>
      </c>
      <c r="K54" s="27"/>
      <c r="L54" s="13"/>
    </row>
    <row r="55" spans="1:12" s="6" customFormat="1" ht="16.5" customHeight="1">
      <c r="A55" s="20" t="s">
        <v>60</v>
      </c>
      <c r="B55" s="22">
        <f t="shared" si="5"/>
        <v>6600</v>
      </c>
      <c r="C55" s="22">
        <v>6600</v>
      </c>
      <c r="D55" s="22">
        <v>0</v>
      </c>
      <c r="E55" s="22">
        <v>0</v>
      </c>
      <c r="F55" s="23"/>
      <c r="G55" s="43">
        <f t="shared" si="4"/>
        <v>108900</v>
      </c>
      <c r="H55" s="43">
        <v>108900</v>
      </c>
      <c r="I55" s="43">
        <v>0</v>
      </c>
      <c r="J55" s="43">
        <v>0</v>
      </c>
      <c r="K55" s="27"/>
      <c r="L55" s="13"/>
    </row>
    <row r="56" spans="1:12" s="6" customFormat="1" ht="16.5" customHeight="1">
      <c r="A56" s="20" t="s">
        <v>61</v>
      </c>
      <c r="B56" s="22">
        <f t="shared" si="5"/>
        <v>342263</v>
      </c>
      <c r="C56" s="22">
        <v>185361</v>
      </c>
      <c r="D56" s="22">
        <v>153202</v>
      </c>
      <c r="E56" s="22">
        <v>3700</v>
      </c>
      <c r="F56" s="23"/>
      <c r="G56" s="43">
        <f t="shared" si="4"/>
        <v>6422625</v>
      </c>
      <c r="H56" s="43">
        <v>6020945</v>
      </c>
      <c r="I56" s="43">
        <v>338300</v>
      </c>
      <c r="J56" s="43">
        <v>63380</v>
      </c>
      <c r="K56" s="27"/>
      <c r="L56" s="13"/>
    </row>
    <row r="57" spans="1:12" s="6" customFormat="1" ht="16.5" customHeight="1">
      <c r="A57" s="20" t="s">
        <v>62</v>
      </c>
      <c r="B57" s="22">
        <f t="shared" si="5"/>
        <v>39023</v>
      </c>
      <c r="C57" s="22">
        <v>12623</v>
      </c>
      <c r="D57" s="22">
        <v>26400</v>
      </c>
      <c r="E57" s="22">
        <v>0</v>
      </c>
      <c r="F57" s="23"/>
      <c r="G57" s="43">
        <f t="shared" si="4"/>
        <v>361267</v>
      </c>
      <c r="H57" s="43">
        <v>202867</v>
      </c>
      <c r="I57" s="43">
        <v>158400</v>
      </c>
      <c r="J57" s="43">
        <v>0</v>
      </c>
      <c r="K57" s="27"/>
      <c r="L57" s="13"/>
    </row>
    <row r="58" spans="1:12" s="6" customFormat="1" ht="16.5" customHeight="1">
      <c r="A58" s="20" t="s">
        <v>63</v>
      </c>
      <c r="B58" s="22">
        <f t="shared" si="5"/>
        <v>6799</v>
      </c>
      <c r="C58" s="22">
        <v>6799</v>
      </c>
      <c r="D58" s="22">
        <v>0</v>
      </c>
      <c r="E58" s="22">
        <v>0</v>
      </c>
      <c r="F58" s="23"/>
      <c r="G58" s="43">
        <f t="shared" si="4"/>
        <v>112758</v>
      </c>
      <c r="H58" s="43">
        <v>112758</v>
      </c>
      <c r="I58" s="43">
        <v>0</v>
      </c>
      <c r="J58" s="43">
        <v>0</v>
      </c>
      <c r="K58" s="27"/>
      <c r="L58" s="13"/>
    </row>
    <row r="59" spans="1:12" s="6" customFormat="1" ht="16.5" customHeight="1">
      <c r="A59" s="20" t="s">
        <v>64</v>
      </c>
      <c r="B59" s="22">
        <f>SUM(C59:E59)</f>
        <v>17091</v>
      </c>
      <c r="C59" s="22">
        <v>17091</v>
      </c>
      <c r="D59" s="22">
        <v>0</v>
      </c>
      <c r="E59" s="22">
        <v>0</v>
      </c>
      <c r="F59" s="23"/>
      <c r="G59" s="43">
        <f>SUM(H59:J59)</f>
        <v>217274</v>
      </c>
      <c r="H59" s="43">
        <v>217274</v>
      </c>
      <c r="I59" s="43">
        <v>0</v>
      </c>
      <c r="J59" s="43">
        <v>0</v>
      </c>
      <c r="K59" s="27"/>
      <c r="L59" s="13"/>
    </row>
    <row r="60" spans="1:12" s="6" customFormat="1" ht="16.5" customHeight="1">
      <c r="A60" s="20" t="s">
        <v>65</v>
      </c>
      <c r="B60" s="22">
        <f>SUM(C60:E60)</f>
        <v>20679</v>
      </c>
      <c r="C60" s="22">
        <v>20679</v>
      </c>
      <c r="D60" s="22">
        <v>0</v>
      </c>
      <c r="E60" s="22">
        <v>0</v>
      </c>
      <c r="F60" s="23"/>
      <c r="G60" s="43">
        <f>SUM(H60:J60)</f>
        <v>295406</v>
      </c>
      <c r="H60" s="43">
        <v>295406</v>
      </c>
      <c r="I60" s="43">
        <v>0</v>
      </c>
      <c r="J60" s="43">
        <v>0</v>
      </c>
      <c r="K60" s="27"/>
      <c r="L60" s="13"/>
    </row>
    <row r="61" spans="1:12" s="6" customFormat="1" ht="18.75" customHeight="1">
      <c r="A61" s="20" t="s">
        <v>66</v>
      </c>
      <c r="B61" s="22">
        <f>SUM(C61:E61)</f>
        <v>4000</v>
      </c>
      <c r="C61" s="22">
        <v>4000</v>
      </c>
      <c r="D61" s="22">
        <v>0</v>
      </c>
      <c r="E61" s="22">
        <v>0</v>
      </c>
      <c r="F61" s="23"/>
      <c r="G61" s="43">
        <f>SUM(H61:J61)</f>
        <v>72680</v>
      </c>
      <c r="H61" s="43">
        <v>72680</v>
      </c>
      <c r="I61" s="43">
        <v>0</v>
      </c>
      <c r="J61" s="43">
        <v>0</v>
      </c>
      <c r="K61" s="27"/>
      <c r="L61" s="13"/>
    </row>
    <row r="62" spans="1:12" s="6" customFormat="1" ht="16.5" customHeight="1">
      <c r="A62" s="20" t="s">
        <v>67</v>
      </c>
      <c r="B62" s="22">
        <f>SUM(C62:E62)</f>
        <v>313796</v>
      </c>
      <c r="C62" s="22">
        <v>309743</v>
      </c>
      <c r="D62" s="22">
        <v>4053</v>
      </c>
      <c r="E62" s="22">
        <v>0</v>
      </c>
      <c r="F62" s="23"/>
      <c r="G62" s="43">
        <f>SUM(H62:J62)</f>
        <v>7086361</v>
      </c>
      <c r="H62" s="43">
        <v>7075225</v>
      </c>
      <c r="I62" s="43">
        <v>11136</v>
      </c>
      <c r="J62" s="43">
        <v>0</v>
      </c>
      <c r="K62" s="27"/>
      <c r="L62" s="13"/>
    </row>
    <row r="63" spans="1:12" s="6" customFormat="1" ht="16.5" customHeight="1">
      <c r="A63" s="20" t="s">
        <v>68</v>
      </c>
      <c r="B63" s="22">
        <f>SUM(C63:E63)</f>
        <v>7598</v>
      </c>
      <c r="C63" s="22">
        <v>4800</v>
      </c>
      <c r="D63" s="22">
        <v>2798</v>
      </c>
      <c r="E63" s="22">
        <v>0</v>
      </c>
      <c r="F63" s="23"/>
      <c r="G63" s="43">
        <f>SUM(H63:J63)</f>
        <v>82308</v>
      </c>
      <c r="H63" s="43">
        <v>65520</v>
      </c>
      <c r="I63" s="43">
        <v>16788</v>
      </c>
      <c r="J63" s="43">
        <v>0</v>
      </c>
      <c r="K63" s="27"/>
      <c r="L63" s="13"/>
    </row>
    <row r="64" spans="1:12" s="6" customFormat="1" ht="16.5" customHeight="1">
      <c r="A64" s="20"/>
      <c r="B64" s="22"/>
      <c r="C64" s="22"/>
      <c r="D64" s="22"/>
      <c r="E64" s="22"/>
      <c r="F64" s="24"/>
      <c r="G64" s="43"/>
      <c r="H64" s="43"/>
      <c r="I64" s="43"/>
      <c r="J64" s="43"/>
      <c r="K64" s="27"/>
      <c r="L64" s="13"/>
    </row>
    <row r="65" spans="1:12" s="6" customFormat="1" ht="16.5" customHeight="1">
      <c r="A65" s="20" t="s">
        <v>2</v>
      </c>
      <c r="B65" s="22">
        <f>SUM(C65:E65)</f>
        <v>11039</v>
      </c>
      <c r="C65" s="22">
        <f>SUM(C66:C67)</f>
        <v>11039</v>
      </c>
      <c r="D65" s="22">
        <v>0</v>
      </c>
      <c r="E65" s="22">
        <v>0</v>
      </c>
      <c r="F65" s="23"/>
      <c r="G65" s="43">
        <f>SUM(H65:J65)</f>
        <v>369021.95999999996</v>
      </c>
      <c r="H65" s="43">
        <f>SUM(H66:H67)</f>
        <v>369021.95999999996</v>
      </c>
      <c r="I65" s="43">
        <v>0</v>
      </c>
      <c r="J65" s="43">
        <v>0</v>
      </c>
      <c r="K65" s="27"/>
      <c r="L65" s="13"/>
    </row>
    <row r="66" spans="1:12" s="6" customFormat="1" ht="16.5" customHeight="1">
      <c r="A66" s="20" t="s">
        <v>56</v>
      </c>
      <c r="B66" s="22">
        <f>SUM(C66:E66)</f>
        <v>3478</v>
      </c>
      <c r="C66" s="22">
        <v>3478</v>
      </c>
      <c r="D66" s="22">
        <v>0</v>
      </c>
      <c r="E66" s="22">
        <v>0</v>
      </c>
      <c r="F66" s="23"/>
      <c r="G66" s="43">
        <f>SUM(H66:J66)</f>
        <v>190733.52</v>
      </c>
      <c r="H66" s="43">
        <v>190733.52</v>
      </c>
      <c r="I66" s="43">
        <v>0</v>
      </c>
      <c r="J66" s="43">
        <v>0</v>
      </c>
      <c r="K66" s="27"/>
      <c r="L66" s="13"/>
    </row>
    <row r="67" spans="1:12" s="6" customFormat="1" ht="16.5" customHeight="1">
      <c r="A67" s="20" t="s">
        <v>55</v>
      </c>
      <c r="B67" s="22">
        <f>SUM(C67:E67)</f>
        <v>7561</v>
      </c>
      <c r="C67" s="22">
        <v>7561</v>
      </c>
      <c r="D67" s="22">
        <v>0</v>
      </c>
      <c r="E67" s="22">
        <v>0</v>
      </c>
      <c r="F67" s="23"/>
      <c r="G67" s="43">
        <f>SUM(H67:J67)</f>
        <v>178288.44</v>
      </c>
      <c r="H67" s="43">
        <v>178288.44</v>
      </c>
      <c r="I67" s="43">
        <v>0</v>
      </c>
      <c r="J67" s="43">
        <v>0</v>
      </c>
      <c r="K67" s="27"/>
      <c r="L67" s="13"/>
    </row>
    <row r="68" spans="1:12" s="6" customFormat="1" ht="16.5" customHeight="1">
      <c r="A68" s="27"/>
      <c r="B68" s="22"/>
      <c r="C68" s="22"/>
      <c r="D68" s="22"/>
      <c r="E68" s="22"/>
      <c r="F68" s="24"/>
      <c r="G68" s="43"/>
      <c r="H68" s="43"/>
      <c r="I68" s="43"/>
      <c r="J68" s="43"/>
      <c r="K68" s="27"/>
      <c r="L68" s="13"/>
    </row>
    <row r="69" spans="1:13" ht="16.5" customHeight="1">
      <c r="A69" s="20" t="s">
        <v>3</v>
      </c>
      <c r="B69" s="22">
        <v>0</v>
      </c>
      <c r="C69" s="22">
        <v>0</v>
      </c>
      <c r="D69" s="22">
        <v>0</v>
      </c>
      <c r="E69" s="22">
        <v>0</v>
      </c>
      <c r="F69" s="24"/>
      <c r="G69" s="43">
        <v>0</v>
      </c>
      <c r="H69" s="43">
        <v>0</v>
      </c>
      <c r="I69" s="43">
        <v>0</v>
      </c>
      <c r="J69" s="43">
        <v>0</v>
      </c>
      <c r="K69" s="20"/>
      <c r="L69" s="13"/>
      <c r="M69" s="1"/>
    </row>
    <row r="70" spans="1:13" ht="16.5" customHeight="1">
      <c r="A70" s="32"/>
      <c r="B70" s="33"/>
      <c r="C70" s="33"/>
      <c r="D70" s="33"/>
      <c r="E70" s="33"/>
      <c r="F70" s="16"/>
      <c r="G70" s="34"/>
      <c r="H70" s="34"/>
      <c r="I70" s="34"/>
      <c r="J70" s="34"/>
      <c r="K70" s="20"/>
      <c r="L70" s="13"/>
      <c r="M70" s="1"/>
    </row>
    <row r="71" spans="1:13" ht="16.5" customHeight="1">
      <c r="A71" s="20" t="s">
        <v>48</v>
      </c>
      <c r="B71" s="35"/>
      <c r="C71" s="35"/>
      <c r="D71" s="35"/>
      <c r="E71" s="35"/>
      <c r="F71" s="23"/>
      <c r="G71" s="36"/>
      <c r="H71" s="36"/>
      <c r="I71" s="36"/>
      <c r="J71" s="36"/>
      <c r="K71" s="13"/>
      <c r="L71" s="13"/>
      <c r="M71" s="1"/>
    </row>
    <row r="72" spans="1:13" ht="16.5" customHeight="1">
      <c r="A72" s="20"/>
      <c r="B72" s="35"/>
      <c r="C72" s="35"/>
      <c r="D72" s="35"/>
      <c r="E72" s="35"/>
      <c r="F72" s="23"/>
      <c r="G72" s="36"/>
      <c r="H72" s="36"/>
      <c r="I72" s="36"/>
      <c r="J72" s="36"/>
      <c r="K72" s="13"/>
      <c r="L72" s="13"/>
      <c r="M72" s="1"/>
    </row>
    <row r="73" spans="1:13" ht="16.5" customHeight="1">
      <c r="A73" s="13"/>
      <c r="B73" s="37"/>
      <c r="C73" s="35"/>
      <c r="D73" s="35"/>
      <c r="E73" s="35"/>
      <c r="F73" s="23"/>
      <c r="G73" s="36"/>
      <c r="H73" s="36"/>
      <c r="I73" s="36"/>
      <c r="J73" s="36"/>
      <c r="K73" s="13"/>
      <c r="L73" s="13"/>
      <c r="M73" s="1"/>
    </row>
    <row r="74" spans="1:13" ht="16.5" customHeight="1">
      <c r="A74" s="13"/>
      <c r="B74" s="35"/>
      <c r="C74" s="35"/>
      <c r="D74" s="35"/>
      <c r="E74" s="35"/>
      <c r="F74" s="23"/>
      <c r="G74" s="36"/>
      <c r="H74" s="36"/>
      <c r="I74" s="36"/>
      <c r="J74" s="36"/>
      <c r="K74" s="13"/>
      <c r="L74" s="13"/>
      <c r="M74" s="1"/>
    </row>
    <row r="75" spans="1:13" ht="14.25">
      <c r="A75" s="13"/>
      <c r="B75" s="35"/>
      <c r="C75" s="35"/>
      <c r="D75" s="35"/>
      <c r="E75" s="35"/>
      <c r="F75" s="23"/>
      <c r="G75" s="36"/>
      <c r="H75" s="36"/>
      <c r="I75" s="36"/>
      <c r="J75" s="36"/>
      <c r="K75" s="13"/>
      <c r="L75" s="13"/>
      <c r="M75" s="1"/>
    </row>
    <row r="76" spans="1:13" ht="14.25">
      <c r="A76" s="38"/>
      <c r="B76" s="35"/>
      <c r="C76" s="35"/>
      <c r="D76" s="35"/>
      <c r="E76" s="35"/>
      <c r="F76" s="23"/>
      <c r="G76" s="36"/>
      <c r="H76" s="36"/>
      <c r="I76" s="36"/>
      <c r="J76" s="36"/>
      <c r="K76" s="13"/>
      <c r="L76" s="13"/>
      <c r="M76" s="1"/>
    </row>
    <row r="77" spans="1:13" ht="14.25">
      <c r="A77" s="39"/>
      <c r="B77" s="35"/>
      <c r="C77" s="35"/>
      <c r="D77" s="35"/>
      <c r="E77" s="35"/>
      <c r="F77" s="23"/>
      <c r="G77" s="36"/>
      <c r="H77" s="36"/>
      <c r="I77" s="36"/>
      <c r="J77" s="36"/>
      <c r="K77" s="13"/>
      <c r="L77" s="13"/>
      <c r="M77" s="1"/>
    </row>
    <row r="78" spans="1:13" ht="15.75">
      <c r="A78" s="6"/>
      <c r="B78" s="10"/>
      <c r="C78" s="10"/>
      <c r="D78" s="10"/>
      <c r="E78" s="10"/>
      <c r="F78" s="11"/>
      <c r="G78" s="9"/>
      <c r="H78" s="9"/>
      <c r="I78" s="9"/>
      <c r="J78" s="9"/>
      <c r="K78" s="6"/>
      <c r="L78" s="6"/>
      <c r="M78" s="1"/>
    </row>
    <row r="79" spans="1:13" ht="15.75">
      <c r="A79" s="6"/>
      <c r="B79" s="10"/>
      <c r="C79" s="10"/>
      <c r="D79" s="10"/>
      <c r="E79" s="10"/>
      <c r="F79" s="11"/>
      <c r="G79" s="9"/>
      <c r="H79" s="9"/>
      <c r="I79" s="9"/>
      <c r="J79" s="9"/>
      <c r="K79" s="6"/>
      <c r="L79" s="6"/>
      <c r="M79" s="1"/>
    </row>
    <row r="80" spans="1:13" ht="15.75">
      <c r="A80" s="6"/>
      <c r="B80" s="7"/>
      <c r="C80" s="7"/>
      <c r="D80" s="7"/>
      <c r="E80" s="7"/>
      <c r="F80" s="6"/>
      <c r="G80" s="8"/>
      <c r="H80" s="8"/>
      <c r="I80" s="8"/>
      <c r="J80" s="8"/>
      <c r="K80" s="6"/>
      <c r="L80" s="6"/>
      <c r="M80" s="1"/>
    </row>
    <row r="81" spans="1:13" ht="15.75">
      <c r="A81" s="6"/>
      <c r="B81" s="7"/>
      <c r="C81" s="7"/>
      <c r="D81" s="7"/>
      <c r="E81" s="7"/>
      <c r="F81" s="6"/>
      <c r="G81" s="8"/>
      <c r="H81" s="8"/>
      <c r="I81" s="8"/>
      <c r="J81" s="8"/>
      <c r="K81" s="6"/>
      <c r="L81" s="6"/>
      <c r="M81" s="1"/>
    </row>
    <row r="82" spans="1:13" ht="15.75">
      <c r="A82" s="6"/>
      <c r="B82" s="7"/>
      <c r="C82" s="7"/>
      <c r="D82" s="7"/>
      <c r="E82" s="7"/>
      <c r="F82" s="6"/>
      <c r="G82" s="8"/>
      <c r="H82" s="8"/>
      <c r="I82" s="8"/>
      <c r="J82" s="8"/>
      <c r="K82" s="6"/>
      <c r="L82" s="6"/>
      <c r="M82" s="1"/>
    </row>
    <row r="83" spans="1:13" ht="15.75">
      <c r="A83" s="6"/>
      <c r="B83" s="7"/>
      <c r="C83" s="7"/>
      <c r="D83" s="7"/>
      <c r="E83" s="7"/>
      <c r="F83" s="6"/>
      <c r="G83" s="8"/>
      <c r="H83" s="8"/>
      <c r="I83" s="8"/>
      <c r="J83" s="8"/>
      <c r="K83" s="6"/>
      <c r="L83" s="6"/>
      <c r="M83" s="1"/>
    </row>
    <row r="84" spans="1:13" ht="15.75">
      <c r="A84" s="6"/>
      <c r="B84" s="7"/>
      <c r="C84" s="7"/>
      <c r="D84" s="7"/>
      <c r="E84" s="7"/>
      <c r="F84" s="6"/>
      <c r="G84" s="8"/>
      <c r="H84" s="8"/>
      <c r="I84" s="8"/>
      <c r="J84" s="8"/>
      <c r="K84" s="6"/>
      <c r="L84" s="6"/>
      <c r="M84" s="1"/>
    </row>
    <row r="85" spans="1:13" ht="15.75">
      <c r="A85" s="6"/>
      <c r="B85" s="7"/>
      <c r="C85" s="7"/>
      <c r="D85" s="7"/>
      <c r="E85" s="7"/>
      <c r="F85" s="6"/>
      <c r="G85" s="8"/>
      <c r="H85" s="8"/>
      <c r="I85" s="8"/>
      <c r="J85" s="8"/>
      <c r="K85" s="6"/>
      <c r="L85" s="6"/>
      <c r="M85" s="1"/>
    </row>
    <row r="86" spans="1:13" ht="15.75">
      <c r="A86" s="6"/>
      <c r="B86" s="7"/>
      <c r="C86" s="7"/>
      <c r="D86" s="7"/>
      <c r="E86" s="7"/>
      <c r="F86" s="6"/>
      <c r="G86" s="8"/>
      <c r="H86" s="8"/>
      <c r="I86" s="8"/>
      <c r="J86" s="8"/>
      <c r="K86" s="6"/>
      <c r="L86" s="6"/>
      <c r="M86" s="1"/>
    </row>
    <row r="87" spans="1:13" ht="15.75">
      <c r="A87" s="6"/>
      <c r="B87" s="7"/>
      <c r="C87" s="7"/>
      <c r="D87" s="7"/>
      <c r="E87" s="7"/>
      <c r="F87" s="6"/>
      <c r="G87" s="8"/>
      <c r="H87" s="8"/>
      <c r="I87" s="8"/>
      <c r="J87" s="8"/>
      <c r="K87" s="6"/>
      <c r="L87" s="6"/>
      <c r="M87" s="1"/>
    </row>
    <row r="88" spans="1:13" ht="15.75">
      <c r="A88" s="6"/>
      <c r="B88" s="7"/>
      <c r="C88" s="7"/>
      <c r="D88" s="7"/>
      <c r="E88" s="7"/>
      <c r="F88" s="6"/>
      <c r="G88" s="8"/>
      <c r="H88" s="8"/>
      <c r="I88" s="8"/>
      <c r="J88" s="8"/>
      <c r="K88" s="6"/>
      <c r="L88" s="6"/>
      <c r="M88" s="1"/>
    </row>
    <row r="89" spans="1:13" ht="15.75">
      <c r="A89" s="6"/>
      <c r="B89" s="7"/>
      <c r="C89" s="7"/>
      <c r="D89" s="7"/>
      <c r="E89" s="7"/>
      <c r="F89" s="6"/>
      <c r="G89" s="8"/>
      <c r="H89" s="8"/>
      <c r="I89" s="8"/>
      <c r="J89" s="8"/>
      <c r="K89" s="6"/>
      <c r="L89" s="6"/>
      <c r="M89" s="1"/>
    </row>
    <row r="90" spans="1:13" ht="15.75">
      <c r="A90" s="6"/>
      <c r="B90" s="7"/>
      <c r="C90" s="7"/>
      <c r="D90" s="7"/>
      <c r="E90" s="7"/>
      <c r="F90" s="6"/>
      <c r="G90" s="8"/>
      <c r="H90" s="8"/>
      <c r="I90" s="8"/>
      <c r="J90" s="8"/>
      <c r="K90" s="6"/>
      <c r="L90" s="6"/>
      <c r="M90" s="1"/>
    </row>
    <row r="91" spans="1:13" ht="15.75">
      <c r="A91" s="6"/>
      <c r="B91" s="7"/>
      <c r="C91" s="7"/>
      <c r="D91" s="7"/>
      <c r="E91" s="7"/>
      <c r="F91" s="6"/>
      <c r="G91" s="8"/>
      <c r="H91" s="8"/>
      <c r="I91" s="8"/>
      <c r="J91" s="8"/>
      <c r="K91" s="6"/>
      <c r="L91" s="6"/>
      <c r="M91" s="1"/>
    </row>
    <row r="92" spans="1:13" ht="15.75">
      <c r="A92" s="6"/>
      <c r="B92" s="7"/>
      <c r="C92" s="7"/>
      <c r="D92" s="7"/>
      <c r="E92" s="7"/>
      <c r="F92" s="6"/>
      <c r="G92" s="8"/>
      <c r="H92" s="8"/>
      <c r="I92" s="8"/>
      <c r="J92" s="8"/>
      <c r="K92" s="6"/>
      <c r="L92" s="6"/>
      <c r="M92" s="1"/>
    </row>
    <row r="93" spans="1:13" ht="15.75">
      <c r="A93" s="6"/>
      <c r="B93" s="7"/>
      <c r="C93" s="7"/>
      <c r="D93" s="7"/>
      <c r="E93" s="7"/>
      <c r="F93" s="6"/>
      <c r="G93" s="8"/>
      <c r="H93" s="8"/>
      <c r="I93" s="8"/>
      <c r="J93" s="8"/>
      <c r="K93" s="6"/>
      <c r="L93" s="6"/>
      <c r="M93" s="1"/>
    </row>
    <row r="94" spans="1:13" ht="15.75">
      <c r="A94" s="6"/>
      <c r="B94" s="7"/>
      <c r="C94" s="7"/>
      <c r="D94" s="7"/>
      <c r="E94" s="7"/>
      <c r="F94" s="6"/>
      <c r="G94" s="8"/>
      <c r="H94" s="8"/>
      <c r="I94" s="8"/>
      <c r="J94" s="8"/>
      <c r="K94" s="6"/>
      <c r="L94" s="6"/>
      <c r="M94" s="1"/>
    </row>
    <row r="95" spans="1:13" ht="15.75">
      <c r="A95" s="6"/>
      <c r="B95" s="7"/>
      <c r="C95" s="7"/>
      <c r="D95" s="7"/>
      <c r="E95" s="7"/>
      <c r="F95" s="6"/>
      <c r="G95" s="8"/>
      <c r="H95" s="8"/>
      <c r="I95" s="8"/>
      <c r="J95" s="8"/>
      <c r="K95" s="6"/>
      <c r="L95" s="6"/>
      <c r="M95" s="1"/>
    </row>
    <row r="96" spans="1:13" ht="15.75">
      <c r="A96" s="6"/>
      <c r="B96" s="7"/>
      <c r="C96" s="7"/>
      <c r="D96" s="7"/>
      <c r="E96" s="7"/>
      <c r="F96" s="6"/>
      <c r="G96" s="8"/>
      <c r="H96" s="8"/>
      <c r="I96" s="8"/>
      <c r="J96" s="8"/>
      <c r="K96" s="6"/>
      <c r="L96" s="6"/>
      <c r="M96" s="1"/>
    </row>
    <row r="97" spans="1:13" ht="15.75">
      <c r="A97" s="6"/>
      <c r="B97" s="7"/>
      <c r="C97" s="7"/>
      <c r="D97" s="7"/>
      <c r="E97" s="7"/>
      <c r="F97" s="6"/>
      <c r="G97" s="8"/>
      <c r="H97" s="8"/>
      <c r="I97" s="8"/>
      <c r="J97" s="8"/>
      <c r="K97" s="6"/>
      <c r="L97" s="6"/>
      <c r="M97" s="1"/>
    </row>
    <row r="98" spans="1:13" ht="15.75">
      <c r="A98" s="6"/>
      <c r="B98" s="7"/>
      <c r="C98" s="7"/>
      <c r="D98" s="7"/>
      <c r="E98" s="7"/>
      <c r="F98" s="6"/>
      <c r="G98" s="8"/>
      <c r="H98" s="8"/>
      <c r="I98" s="8"/>
      <c r="J98" s="8"/>
      <c r="K98" s="6"/>
      <c r="L98" s="6"/>
      <c r="M98" s="1"/>
    </row>
    <row r="99" spans="1:13" ht="15.75">
      <c r="A99" s="6"/>
      <c r="B99" s="7"/>
      <c r="C99" s="7"/>
      <c r="D99" s="7"/>
      <c r="E99" s="7"/>
      <c r="F99" s="6"/>
      <c r="G99" s="8"/>
      <c r="H99" s="8"/>
      <c r="I99" s="8"/>
      <c r="J99" s="8"/>
      <c r="K99" s="6"/>
      <c r="L99" s="6"/>
      <c r="M99" s="1"/>
    </row>
    <row r="100" spans="1:13" ht="15.75">
      <c r="A100" s="6"/>
      <c r="B100" s="7"/>
      <c r="C100" s="7"/>
      <c r="D100" s="7"/>
      <c r="E100" s="7"/>
      <c r="F100" s="6"/>
      <c r="G100" s="8"/>
      <c r="H100" s="8"/>
      <c r="I100" s="8"/>
      <c r="J100" s="8"/>
      <c r="K100" s="6"/>
      <c r="L100" s="6"/>
      <c r="M100" s="1"/>
    </row>
    <row r="101" spans="1:13" ht="15.75">
      <c r="A101" s="6"/>
      <c r="B101" s="7"/>
      <c r="C101" s="7"/>
      <c r="D101" s="7"/>
      <c r="E101" s="7"/>
      <c r="F101" s="6"/>
      <c r="G101" s="8"/>
      <c r="H101" s="8"/>
      <c r="I101" s="8"/>
      <c r="J101" s="8"/>
      <c r="K101" s="6"/>
      <c r="L101" s="6"/>
      <c r="M101" s="1"/>
    </row>
    <row r="102" spans="1:13" ht="15.75">
      <c r="A102" s="6"/>
      <c r="B102" s="7"/>
      <c r="C102" s="7"/>
      <c r="D102" s="7"/>
      <c r="E102" s="7"/>
      <c r="F102" s="6"/>
      <c r="G102" s="8"/>
      <c r="H102" s="8"/>
      <c r="I102" s="8"/>
      <c r="J102" s="8"/>
      <c r="K102" s="6"/>
      <c r="L102" s="6"/>
      <c r="M102" s="1"/>
    </row>
    <row r="103" spans="1:13" ht="15.75">
      <c r="A103" s="6"/>
      <c r="B103" s="7"/>
      <c r="C103" s="7"/>
      <c r="D103" s="7"/>
      <c r="E103" s="7"/>
      <c r="F103" s="6"/>
      <c r="G103" s="8"/>
      <c r="H103" s="8"/>
      <c r="I103" s="8"/>
      <c r="J103" s="8"/>
      <c r="K103" s="6"/>
      <c r="L103" s="6"/>
      <c r="M103" s="1"/>
    </row>
    <row r="104" spans="1:13" ht="15.75">
      <c r="A104" s="6"/>
      <c r="B104" s="7"/>
      <c r="C104" s="7"/>
      <c r="D104" s="7"/>
      <c r="E104" s="7"/>
      <c r="F104" s="6"/>
      <c r="G104" s="8"/>
      <c r="H104" s="8"/>
      <c r="I104" s="8"/>
      <c r="J104" s="8"/>
      <c r="K104" s="6"/>
      <c r="L104" s="6"/>
      <c r="M104" s="1"/>
    </row>
    <row r="105" spans="1:13" ht="15.75">
      <c r="A105" s="6"/>
      <c r="B105" s="7"/>
      <c r="C105" s="7"/>
      <c r="D105" s="7"/>
      <c r="E105" s="7"/>
      <c r="F105" s="6"/>
      <c r="G105" s="8"/>
      <c r="H105" s="8"/>
      <c r="I105" s="8"/>
      <c r="J105" s="8"/>
      <c r="K105" s="6"/>
      <c r="L105" s="6"/>
      <c r="M105" s="1"/>
    </row>
    <row r="106" spans="1:13" ht="15.75">
      <c r="A106" s="6"/>
      <c r="B106" s="7"/>
      <c r="C106" s="7"/>
      <c r="D106" s="7"/>
      <c r="E106" s="7"/>
      <c r="F106" s="6"/>
      <c r="G106" s="8"/>
      <c r="H106" s="8"/>
      <c r="I106" s="8"/>
      <c r="J106" s="8"/>
      <c r="K106" s="6"/>
      <c r="L106" s="6"/>
      <c r="M106" s="1"/>
    </row>
    <row r="107" spans="1:13" ht="15.75">
      <c r="A107" s="6"/>
      <c r="B107" s="7"/>
      <c r="C107" s="7"/>
      <c r="D107" s="7"/>
      <c r="E107" s="7"/>
      <c r="F107" s="6"/>
      <c r="G107" s="8"/>
      <c r="H107" s="8"/>
      <c r="I107" s="8"/>
      <c r="J107" s="8"/>
      <c r="K107" s="6"/>
      <c r="L107" s="6"/>
      <c r="M107" s="1"/>
    </row>
    <row r="108" spans="1:13" ht="15.75">
      <c r="A108" s="6"/>
      <c r="B108" s="7"/>
      <c r="C108" s="7"/>
      <c r="D108" s="7"/>
      <c r="E108" s="7"/>
      <c r="F108" s="6"/>
      <c r="G108" s="8"/>
      <c r="H108" s="8"/>
      <c r="I108" s="8"/>
      <c r="J108" s="8"/>
      <c r="K108" s="6"/>
      <c r="L108" s="6"/>
      <c r="M108" s="1"/>
    </row>
    <row r="109" spans="1:13" ht="15.75">
      <c r="A109" s="6"/>
      <c r="B109" s="7"/>
      <c r="C109" s="7"/>
      <c r="D109" s="7"/>
      <c r="E109" s="7"/>
      <c r="F109" s="6"/>
      <c r="G109" s="8"/>
      <c r="H109" s="8"/>
      <c r="I109" s="8"/>
      <c r="J109" s="8"/>
      <c r="K109" s="6"/>
      <c r="L109" s="6"/>
      <c r="M109" s="1"/>
    </row>
    <row r="110" spans="1:13" ht="15.75">
      <c r="A110" s="6"/>
      <c r="B110" s="7"/>
      <c r="C110" s="7"/>
      <c r="D110" s="7"/>
      <c r="E110" s="7"/>
      <c r="F110" s="6"/>
      <c r="G110" s="8"/>
      <c r="H110" s="8"/>
      <c r="I110" s="8"/>
      <c r="J110" s="8"/>
      <c r="K110" s="6"/>
      <c r="L110" s="6"/>
      <c r="M110" s="1"/>
    </row>
    <row r="111" spans="1:13" ht="15.75">
      <c r="A111" s="6"/>
      <c r="B111" s="7"/>
      <c r="C111" s="7"/>
      <c r="D111" s="7"/>
      <c r="E111" s="7"/>
      <c r="F111" s="6"/>
      <c r="G111" s="8"/>
      <c r="H111" s="8"/>
      <c r="I111" s="8"/>
      <c r="J111" s="8"/>
      <c r="K111" s="6"/>
      <c r="L111" s="6"/>
      <c r="M111" s="1"/>
    </row>
    <row r="112" spans="1:13" ht="15.75">
      <c r="A112" s="6"/>
      <c r="B112" s="7"/>
      <c r="C112" s="7"/>
      <c r="D112" s="7"/>
      <c r="E112" s="7"/>
      <c r="F112" s="6"/>
      <c r="G112" s="8"/>
      <c r="H112" s="8"/>
      <c r="I112" s="8"/>
      <c r="J112" s="8"/>
      <c r="K112" s="6"/>
      <c r="L112" s="6"/>
      <c r="M112" s="1"/>
    </row>
    <row r="113" spans="1:13" ht="15.75">
      <c r="A113" s="6"/>
      <c r="B113" s="7"/>
      <c r="C113" s="7"/>
      <c r="D113" s="7"/>
      <c r="E113" s="7"/>
      <c r="F113" s="6"/>
      <c r="G113" s="8"/>
      <c r="H113" s="8"/>
      <c r="I113" s="8"/>
      <c r="J113" s="8"/>
      <c r="K113" s="6"/>
      <c r="L113" s="6"/>
      <c r="M113" s="1"/>
    </row>
    <row r="114" spans="1:13" ht="15.75">
      <c r="A114" s="6"/>
      <c r="B114" s="7"/>
      <c r="C114" s="7"/>
      <c r="D114" s="7"/>
      <c r="E114" s="7"/>
      <c r="F114" s="6"/>
      <c r="G114" s="8"/>
      <c r="H114" s="8"/>
      <c r="I114" s="8"/>
      <c r="J114" s="8"/>
      <c r="K114" s="6"/>
      <c r="L114" s="6"/>
      <c r="M114" s="1"/>
    </row>
    <row r="115" spans="1:13" ht="15.75">
      <c r="A115" s="6"/>
      <c r="B115" s="7"/>
      <c r="C115" s="7"/>
      <c r="D115" s="7"/>
      <c r="E115" s="7"/>
      <c r="F115" s="6"/>
      <c r="G115" s="8"/>
      <c r="H115" s="8"/>
      <c r="I115" s="8"/>
      <c r="J115" s="8"/>
      <c r="K115" s="6"/>
      <c r="L115" s="6"/>
      <c r="M115" s="1"/>
    </row>
    <row r="116" spans="1:13" ht="15.75">
      <c r="A116" s="6"/>
      <c r="B116" s="7"/>
      <c r="C116" s="7"/>
      <c r="D116" s="7"/>
      <c r="E116" s="7"/>
      <c r="F116" s="6"/>
      <c r="G116" s="8"/>
      <c r="H116" s="8"/>
      <c r="I116" s="8"/>
      <c r="J116" s="8"/>
      <c r="K116" s="6"/>
      <c r="L116" s="6"/>
      <c r="M116" s="1"/>
    </row>
    <row r="117" spans="1:13" ht="15.75">
      <c r="A117" s="6"/>
      <c r="B117" s="7"/>
      <c r="C117" s="7"/>
      <c r="D117" s="7"/>
      <c r="E117" s="7"/>
      <c r="F117" s="6"/>
      <c r="G117" s="8"/>
      <c r="H117" s="8"/>
      <c r="I117" s="8"/>
      <c r="J117" s="8"/>
      <c r="K117" s="6"/>
      <c r="L117" s="6"/>
      <c r="M117" s="1"/>
    </row>
    <row r="118" spans="1:13" ht="15.75">
      <c r="A118" s="6"/>
      <c r="B118" s="7"/>
      <c r="C118" s="7"/>
      <c r="D118" s="7"/>
      <c r="E118" s="7"/>
      <c r="F118" s="6"/>
      <c r="G118" s="8"/>
      <c r="H118" s="8"/>
      <c r="I118" s="8"/>
      <c r="J118" s="8"/>
      <c r="K118" s="6"/>
      <c r="L118" s="6"/>
      <c r="M118" s="1"/>
    </row>
    <row r="119" spans="1:13" ht="15.75">
      <c r="A119" s="6"/>
      <c r="B119" s="7"/>
      <c r="C119" s="7"/>
      <c r="D119" s="7"/>
      <c r="E119" s="7"/>
      <c r="F119" s="6"/>
      <c r="G119" s="8"/>
      <c r="H119" s="8"/>
      <c r="I119" s="8"/>
      <c r="J119" s="8"/>
      <c r="K119" s="6"/>
      <c r="L119" s="6"/>
      <c r="M119" s="1"/>
    </row>
    <row r="120" spans="1:13" ht="15.75">
      <c r="A120" s="6"/>
      <c r="B120" s="7"/>
      <c r="C120" s="7"/>
      <c r="D120" s="7"/>
      <c r="E120" s="7"/>
      <c r="F120" s="6"/>
      <c r="G120" s="8"/>
      <c r="H120" s="8"/>
      <c r="I120" s="8"/>
      <c r="J120" s="8"/>
      <c r="K120" s="6"/>
      <c r="L120" s="6"/>
      <c r="M120" s="1"/>
    </row>
    <row r="121" spans="1:13" ht="15.75">
      <c r="A121" s="6"/>
      <c r="B121" s="7"/>
      <c r="C121" s="7"/>
      <c r="D121" s="7"/>
      <c r="E121" s="7"/>
      <c r="F121" s="6"/>
      <c r="G121" s="8"/>
      <c r="H121" s="8"/>
      <c r="I121" s="8"/>
      <c r="J121" s="8"/>
      <c r="K121" s="6"/>
      <c r="L121" s="6"/>
      <c r="M121" s="1"/>
    </row>
    <row r="122" spans="1:13" ht="15.75">
      <c r="A122" s="6"/>
      <c r="B122" s="7"/>
      <c r="C122" s="7"/>
      <c r="D122" s="7"/>
      <c r="E122" s="7"/>
      <c r="F122" s="6"/>
      <c r="G122" s="8"/>
      <c r="H122" s="8"/>
      <c r="I122" s="8"/>
      <c r="J122" s="8"/>
      <c r="K122" s="6"/>
      <c r="L122" s="6"/>
      <c r="M122" s="1"/>
    </row>
    <row r="123" spans="1:13" ht="15.75">
      <c r="A123" s="6"/>
      <c r="B123" s="7"/>
      <c r="C123" s="7"/>
      <c r="D123" s="7"/>
      <c r="E123" s="7"/>
      <c r="F123" s="6"/>
      <c r="G123" s="8"/>
      <c r="H123" s="8"/>
      <c r="I123" s="8"/>
      <c r="J123" s="8"/>
      <c r="K123" s="6"/>
      <c r="L123" s="6"/>
      <c r="M123" s="1"/>
    </row>
    <row r="124" spans="1:13" ht="15.75">
      <c r="A124" s="6"/>
      <c r="B124" s="7"/>
      <c r="C124" s="7"/>
      <c r="D124" s="7"/>
      <c r="E124" s="7"/>
      <c r="F124" s="6"/>
      <c r="G124" s="8"/>
      <c r="H124" s="8"/>
      <c r="I124" s="8"/>
      <c r="J124" s="8"/>
      <c r="K124" s="6"/>
      <c r="L124" s="6"/>
      <c r="M124" s="1"/>
    </row>
    <row r="125" spans="1:13" ht="15.75">
      <c r="A125" s="6"/>
      <c r="B125" s="7"/>
      <c r="C125" s="7"/>
      <c r="D125" s="7"/>
      <c r="E125" s="7"/>
      <c r="F125" s="6"/>
      <c r="G125" s="8"/>
      <c r="H125" s="8"/>
      <c r="I125" s="8"/>
      <c r="J125" s="8"/>
      <c r="K125" s="6"/>
      <c r="L125" s="6"/>
      <c r="M125" s="1"/>
    </row>
    <row r="126" spans="1:13" ht="15.75">
      <c r="A126" s="6"/>
      <c r="B126" s="7"/>
      <c r="C126" s="7"/>
      <c r="D126" s="7"/>
      <c r="E126" s="7"/>
      <c r="F126" s="6"/>
      <c r="G126" s="8"/>
      <c r="H126" s="8"/>
      <c r="I126" s="8"/>
      <c r="J126" s="8"/>
      <c r="K126" s="6"/>
      <c r="L126" s="6"/>
      <c r="M126" s="1"/>
    </row>
    <row r="127" spans="1:13" ht="15.75">
      <c r="A127" s="6"/>
      <c r="B127" s="7"/>
      <c r="C127" s="7"/>
      <c r="D127" s="7"/>
      <c r="E127" s="7"/>
      <c r="F127" s="6"/>
      <c r="G127" s="8"/>
      <c r="H127" s="8"/>
      <c r="I127" s="8"/>
      <c r="J127" s="8"/>
      <c r="K127" s="6"/>
      <c r="L127" s="6"/>
      <c r="M127" s="1"/>
    </row>
    <row r="128" spans="1:13" ht="15.75">
      <c r="A128" s="6"/>
      <c r="B128" s="7"/>
      <c r="C128" s="7"/>
      <c r="D128" s="7"/>
      <c r="E128" s="7"/>
      <c r="F128" s="6"/>
      <c r="G128" s="8"/>
      <c r="H128" s="8"/>
      <c r="I128" s="8"/>
      <c r="J128" s="8"/>
      <c r="K128" s="6"/>
      <c r="L128" s="6"/>
      <c r="M128" s="1"/>
    </row>
    <row r="129" spans="1:13" ht="15.75">
      <c r="A129" s="6"/>
      <c r="B129" s="7"/>
      <c r="C129" s="7"/>
      <c r="D129" s="7"/>
      <c r="E129" s="7"/>
      <c r="F129" s="6"/>
      <c r="G129" s="8"/>
      <c r="H129" s="8"/>
      <c r="I129" s="8"/>
      <c r="J129" s="8"/>
      <c r="K129" s="6"/>
      <c r="L129" s="6"/>
      <c r="M129" s="1"/>
    </row>
    <row r="130" spans="1:13" ht="15">
      <c r="A130" s="3"/>
      <c r="B130" s="4"/>
      <c r="C130" s="4"/>
      <c r="D130" s="4"/>
      <c r="E130" s="4"/>
      <c r="F130" s="2"/>
      <c r="G130" s="5"/>
      <c r="H130" s="5"/>
      <c r="I130" s="5"/>
      <c r="J130" s="5"/>
      <c r="K130" s="1"/>
      <c r="L130" s="1"/>
      <c r="M130" s="1"/>
    </row>
    <row r="131" spans="1:13" ht="15">
      <c r="A131" s="3"/>
      <c r="B131" s="4"/>
      <c r="C131" s="4"/>
      <c r="D131" s="4"/>
      <c r="E131" s="4"/>
      <c r="F131" s="2"/>
      <c r="G131" s="5"/>
      <c r="H131" s="5"/>
      <c r="I131" s="5"/>
      <c r="J131" s="5"/>
      <c r="K131" s="1"/>
      <c r="L131" s="1"/>
      <c r="M131" s="1"/>
    </row>
    <row r="132" spans="1:13" ht="15">
      <c r="A132" s="3"/>
      <c r="B132" s="4"/>
      <c r="C132" s="4"/>
      <c r="D132" s="4"/>
      <c r="E132" s="4"/>
      <c r="F132" s="2"/>
      <c r="G132" s="5"/>
      <c r="H132" s="5"/>
      <c r="I132" s="5"/>
      <c r="J132" s="5"/>
      <c r="K132" s="1"/>
      <c r="L132" s="1"/>
      <c r="M132" s="1"/>
    </row>
    <row r="133" spans="1:13" ht="15">
      <c r="A133" s="3"/>
      <c r="B133" s="4"/>
      <c r="C133" s="4"/>
      <c r="D133" s="4"/>
      <c r="E133" s="4"/>
      <c r="F133" s="2"/>
      <c r="G133" s="5"/>
      <c r="H133" s="5"/>
      <c r="I133" s="5"/>
      <c r="J133" s="5"/>
      <c r="K133" s="1"/>
      <c r="L133" s="1"/>
      <c r="M133" s="1"/>
    </row>
    <row r="134" spans="1:13" ht="15">
      <c r="A134" s="3"/>
      <c r="B134" s="4"/>
      <c r="C134" s="4"/>
      <c r="D134" s="4"/>
      <c r="E134" s="4"/>
      <c r="F134" s="2"/>
      <c r="G134" s="5"/>
      <c r="H134" s="5"/>
      <c r="I134" s="5"/>
      <c r="J134" s="5"/>
      <c r="K134" s="1"/>
      <c r="L134" s="1"/>
      <c r="M134" s="1"/>
    </row>
    <row r="135" spans="1:13" ht="15">
      <c r="A135" s="3"/>
      <c r="B135" s="4"/>
      <c r="C135" s="4"/>
      <c r="D135" s="4"/>
      <c r="E135" s="4"/>
      <c r="F135" s="2"/>
      <c r="G135" s="5"/>
      <c r="H135" s="5"/>
      <c r="I135" s="5"/>
      <c r="J135" s="5"/>
      <c r="K135" s="1"/>
      <c r="L135" s="1"/>
      <c r="M135" s="1"/>
    </row>
    <row r="136" spans="1:13" ht="15">
      <c r="A136" s="3"/>
      <c r="B136" s="4"/>
      <c r="C136" s="4"/>
      <c r="D136" s="4"/>
      <c r="E136" s="4"/>
      <c r="F136" s="2"/>
      <c r="G136" s="5"/>
      <c r="H136" s="5"/>
      <c r="I136" s="5"/>
      <c r="J136" s="5"/>
      <c r="K136" s="1"/>
      <c r="L136" s="1"/>
      <c r="M136" s="1"/>
    </row>
    <row r="137" spans="1:13" ht="15">
      <c r="A137" s="3"/>
      <c r="B137" s="4"/>
      <c r="C137" s="4"/>
      <c r="D137" s="4"/>
      <c r="E137" s="4"/>
      <c r="F137" s="2"/>
      <c r="G137" s="5"/>
      <c r="H137" s="5"/>
      <c r="I137" s="5"/>
      <c r="J137" s="5"/>
      <c r="K137" s="1"/>
      <c r="L137" s="1"/>
      <c r="M137" s="1"/>
    </row>
    <row r="138" spans="1:13" ht="15">
      <c r="A138" s="3"/>
      <c r="B138" s="4"/>
      <c r="C138" s="4"/>
      <c r="D138" s="4"/>
      <c r="E138" s="4"/>
      <c r="F138" s="2"/>
      <c r="G138" s="5"/>
      <c r="H138" s="5"/>
      <c r="I138" s="5"/>
      <c r="J138" s="5"/>
      <c r="K138" s="1"/>
      <c r="L138" s="1"/>
      <c r="M138" s="1"/>
    </row>
    <row r="139" spans="1:13" ht="15">
      <c r="A139" s="3"/>
      <c r="B139" s="4"/>
      <c r="C139" s="4"/>
      <c r="D139" s="4"/>
      <c r="E139" s="4"/>
      <c r="F139" s="2"/>
      <c r="G139" s="5"/>
      <c r="H139" s="5"/>
      <c r="I139" s="5"/>
      <c r="J139" s="5"/>
      <c r="K139" s="1"/>
      <c r="L139" s="1"/>
      <c r="M139" s="1"/>
    </row>
    <row r="140" spans="1:13" ht="15">
      <c r="A140" s="3"/>
      <c r="B140" s="4"/>
      <c r="C140" s="4"/>
      <c r="D140" s="4"/>
      <c r="E140" s="4"/>
      <c r="F140" s="2"/>
      <c r="G140" s="5"/>
      <c r="H140" s="5"/>
      <c r="I140" s="5"/>
      <c r="J140" s="5"/>
      <c r="K140" s="1"/>
      <c r="L140" s="1"/>
      <c r="M140" s="1"/>
    </row>
    <row r="141" spans="1:13" ht="15">
      <c r="A141" s="3"/>
      <c r="B141" s="4"/>
      <c r="C141" s="4"/>
      <c r="D141" s="4"/>
      <c r="E141" s="4"/>
      <c r="F141" s="2"/>
      <c r="G141" s="5"/>
      <c r="H141" s="5"/>
      <c r="I141" s="5"/>
      <c r="J141" s="5"/>
      <c r="K141" s="1"/>
      <c r="L141" s="1"/>
      <c r="M141" s="1"/>
    </row>
    <row r="142" spans="1:13" ht="15">
      <c r="A142" s="3"/>
      <c r="B142" s="4"/>
      <c r="C142" s="4"/>
      <c r="D142" s="4"/>
      <c r="E142" s="4"/>
      <c r="F142" s="2"/>
      <c r="G142" s="5"/>
      <c r="H142" s="5"/>
      <c r="I142" s="5"/>
      <c r="J142" s="5"/>
      <c r="K142" s="1"/>
      <c r="L142" s="1"/>
      <c r="M142" s="1"/>
    </row>
    <row r="143" spans="1:13" ht="15">
      <c r="A143" s="3"/>
      <c r="B143" s="4"/>
      <c r="C143" s="4"/>
      <c r="D143" s="4"/>
      <c r="E143" s="4"/>
      <c r="F143" s="2"/>
      <c r="G143" s="5"/>
      <c r="H143" s="5"/>
      <c r="I143" s="5"/>
      <c r="J143" s="5"/>
      <c r="K143" s="1"/>
      <c r="L143" s="1"/>
      <c r="M143" s="1"/>
    </row>
    <row r="144" spans="1:13" ht="15">
      <c r="A144" s="3"/>
      <c r="B144" s="4"/>
      <c r="C144" s="4"/>
      <c r="D144" s="4"/>
      <c r="E144" s="4"/>
      <c r="F144" s="2"/>
      <c r="G144" s="5"/>
      <c r="H144" s="5"/>
      <c r="I144" s="5"/>
      <c r="J144" s="5"/>
      <c r="K144" s="1"/>
      <c r="L144" s="1"/>
      <c r="M144" s="1"/>
    </row>
    <row r="145" spans="1:13" ht="15">
      <c r="A145" s="3"/>
      <c r="B145" s="4"/>
      <c r="C145" s="4"/>
      <c r="D145" s="4"/>
      <c r="E145" s="4"/>
      <c r="F145" s="2"/>
      <c r="G145" s="5"/>
      <c r="H145" s="5"/>
      <c r="I145" s="5"/>
      <c r="J145" s="5"/>
      <c r="K145" s="1"/>
      <c r="L145" s="1"/>
      <c r="M145" s="1"/>
    </row>
    <row r="146" spans="1:13" ht="15">
      <c r="A146" s="3"/>
      <c r="B146" s="4"/>
      <c r="C146" s="4"/>
      <c r="D146" s="4"/>
      <c r="E146" s="4"/>
      <c r="F146" s="2"/>
      <c r="G146" s="5"/>
      <c r="H146" s="5"/>
      <c r="I146" s="5"/>
      <c r="J146" s="5"/>
      <c r="K146" s="1"/>
      <c r="L146" s="1"/>
      <c r="M146" s="1"/>
    </row>
    <row r="147" spans="1:13" ht="15">
      <c r="A147" s="3"/>
      <c r="B147" s="4"/>
      <c r="C147" s="4"/>
      <c r="D147" s="4"/>
      <c r="E147" s="4"/>
      <c r="F147" s="2"/>
      <c r="G147" s="5"/>
      <c r="H147" s="5"/>
      <c r="I147" s="5"/>
      <c r="J147" s="5"/>
      <c r="K147" s="1"/>
      <c r="L147" s="1"/>
      <c r="M147" s="1"/>
    </row>
    <row r="148" spans="1:13" ht="15">
      <c r="A148" s="3"/>
      <c r="B148" s="4"/>
      <c r="C148" s="4"/>
      <c r="D148" s="4"/>
      <c r="E148" s="4"/>
      <c r="F148" s="2"/>
      <c r="G148" s="5"/>
      <c r="H148" s="5"/>
      <c r="I148" s="5"/>
      <c r="J148" s="5"/>
      <c r="K148" s="1"/>
      <c r="L148" s="1"/>
      <c r="M148" s="1"/>
    </row>
    <row r="149" spans="1:13" ht="15">
      <c r="A149" s="3"/>
      <c r="B149" s="4"/>
      <c r="C149" s="4"/>
      <c r="D149" s="4"/>
      <c r="E149" s="4"/>
      <c r="F149" s="2"/>
      <c r="G149" s="5"/>
      <c r="H149" s="5"/>
      <c r="I149" s="5"/>
      <c r="J149" s="5"/>
      <c r="K149" s="1"/>
      <c r="L149" s="1"/>
      <c r="M149" s="1"/>
    </row>
    <row r="150" spans="1:13" ht="15">
      <c r="A150" s="3"/>
      <c r="B150" s="4"/>
      <c r="C150" s="4"/>
      <c r="D150" s="4"/>
      <c r="E150" s="4"/>
      <c r="F150" s="2"/>
      <c r="G150" s="5"/>
      <c r="H150" s="5"/>
      <c r="I150" s="5"/>
      <c r="J150" s="5"/>
      <c r="K150" s="1"/>
      <c r="L150" s="1"/>
      <c r="M150" s="1"/>
    </row>
    <row r="151" spans="1:13" ht="15">
      <c r="A151" s="3"/>
      <c r="B151" s="4"/>
      <c r="C151" s="4"/>
      <c r="D151" s="4"/>
      <c r="E151" s="4"/>
      <c r="F151" s="2"/>
      <c r="G151" s="5"/>
      <c r="H151" s="5"/>
      <c r="I151" s="5"/>
      <c r="J151" s="5"/>
      <c r="K151" s="1"/>
      <c r="L151" s="1"/>
      <c r="M151" s="1"/>
    </row>
    <row r="152" spans="1:13" ht="15">
      <c r="A152" s="3"/>
      <c r="B152" s="4"/>
      <c r="C152" s="4"/>
      <c r="D152" s="4"/>
      <c r="E152" s="4"/>
      <c r="F152" s="2"/>
      <c r="G152" s="5"/>
      <c r="H152" s="5"/>
      <c r="I152" s="5"/>
      <c r="J152" s="5"/>
      <c r="K152" s="1"/>
      <c r="L152" s="1"/>
      <c r="M152" s="1"/>
    </row>
    <row r="153" spans="1:13" ht="15">
      <c r="A153" s="3"/>
      <c r="B153" s="4"/>
      <c r="C153" s="4"/>
      <c r="D153" s="4"/>
      <c r="E153" s="4"/>
      <c r="F153" s="2"/>
      <c r="G153" s="5"/>
      <c r="H153" s="5"/>
      <c r="I153" s="5"/>
      <c r="J153" s="5"/>
      <c r="K153" s="1"/>
      <c r="L153" s="1"/>
      <c r="M153" s="1"/>
    </row>
    <row r="154" spans="1:13" ht="15">
      <c r="A154" s="3"/>
      <c r="B154" s="4"/>
      <c r="C154" s="4"/>
      <c r="D154" s="4"/>
      <c r="E154" s="4"/>
      <c r="F154" s="2"/>
      <c r="G154" s="5"/>
      <c r="H154" s="5"/>
      <c r="I154" s="5"/>
      <c r="J154" s="5"/>
      <c r="K154" s="1"/>
      <c r="L154" s="1"/>
      <c r="M154" s="1"/>
    </row>
    <row r="155" spans="1:13" ht="15">
      <c r="A155" s="3"/>
      <c r="B155" s="4"/>
      <c r="C155" s="4"/>
      <c r="D155" s="4"/>
      <c r="E155" s="4"/>
      <c r="F155" s="2"/>
      <c r="G155" s="5"/>
      <c r="H155" s="5"/>
      <c r="I155" s="5"/>
      <c r="J155" s="5"/>
      <c r="K155" s="1"/>
      <c r="L155" s="1"/>
      <c r="M155" s="1"/>
    </row>
    <row r="156" spans="1:13" ht="15">
      <c r="A156" s="3"/>
      <c r="B156" s="4"/>
      <c r="C156" s="4"/>
      <c r="D156" s="4"/>
      <c r="E156" s="4"/>
      <c r="F156" s="2"/>
      <c r="G156" s="5"/>
      <c r="H156" s="5"/>
      <c r="I156" s="5"/>
      <c r="J156" s="5"/>
      <c r="K156" s="1"/>
      <c r="L156" s="1"/>
      <c r="M156" s="1"/>
    </row>
    <row r="157" spans="1:13" ht="15">
      <c r="A157" s="3"/>
      <c r="B157" s="4"/>
      <c r="C157" s="4"/>
      <c r="D157" s="4"/>
      <c r="E157" s="4"/>
      <c r="F157" s="2"/>
      <c r="G157" s="5"/>
      <c r="H157" s="5"/>
      <c r="I157" s="5"/>
      <c r="J157" s="5"/>
      <c r="K157" s="1"/>
      <c r="L157" s="1"/>
      <c r="M157" s="1"/>
    </row>
    <row r="158" spans="1:13" ht="15">
      <c r="A158" s="3"/>
      <c r="B158" s="4"/>
      <c r="C158" s="4"/>
      <c r="D158" s="4"/>
      <c r="E158" s="4"/>
      <c r="F158" s="2"/>
      <c r="G158" s="5"/>
      <c r="H158" s="5"/>
      <c r="I158" s="5"/>
      <c r="J158" s="5"/>
      <c r="K158" s="1"/>
      <c r="L158" s="1"/>
      <c r="M158" s="1"/>
    </row>
    <row r="159" spans="1:13" ht="15">
      <c r="A159" s="3"/>
      <c r="B159" s="4"/>
      <c r="C159" s="4"/>
      <c r="D159" s="4"/>
      <c r="E159" s="4"/>
      <c r="F159" s="2"/>
      <c r="G159" s="5"/>
      <c r="H159" s="5"/>
      <c r="I159" s="5"/>
      <c r="J159" s="5"/>
      <c r="K159" s="1"/>
      <c r="L159" s="1"/>
      <c r="M159" s="1"/>
    </row>
    <row r="160" spans="1:13" ht="15">
      <c r="A160" s="3"/>
      <c r="B160" s="4"/>
      <c r="C160" s="4"/>
      <c r="D160" s="4"/>
      <c r="E160" s="4"/>
      <c r="F160" s="2"/>
      <c r="G160" s="5"/>
      <c r="H160" s="5"/>
      <c r="I160" s="5"/>
      <c r="J160" s="5"/>
      <c r="K160" s="1"/>
      <c r="L160" s="1"/>
      <c r="M160" s="1"/>
    </row>
    <row r="161" spans="1:13" ht="15">
      <c r="A161" s="3"/>
      <c r="B161" s="4"/>
      <c r="C161" s="4"/>
      <c r="D161" s="4"/>
      <c r="E161" s="4"/>
      <c r="F161" s="2"/>
      <c r="G161" s="5"/>
      <c r="H161" s="5"/>
      <c r="I161" s="5"/>
      <c r="J161" s="5"/>
      <c r="K161" s="1"/>
      <c r="L161" s="1"/>
      <c r="M161" s="1"/>
    </row>
    <row r="162" spans="1:13" ht="15">
      <c r="A162" s="3"/>
      <c r="B162" s="4"/>
      <c r="C162" s="4"/>
      <c r="D162" s="4"/>
      <c r="E162" s="4"/>
      <c r="F162" s="2"/>
      <c r="G162" s="5"/>
      <c r="H162" s="5"/>
      <c r="I162" s="5"/>
      <c r="J162" s="5"/>
      <c r="K162" s="1"/>
      <c r="L162" s="1"/>
      <c r="M162" s="1"/>
    </row>
    <row r="163" spans="1:13" ht="15">
      <c r="A163" s="3"/>
      <c r="B163" s="4"/>
      <c r="C163" s="4"/>
      <c r="D163" s="4"/>
      <c r="E163" s="4"/>
      <c r="F163" s="2"/>
      <c r="G163" s="5"/>
      <c r="H163" s="5"/>
      <c r="I163" s="5"/>
      <c r="J163" s="5"/>
      <c r="K163" s="1"/>
      <c r="L163" s="1"/>
      <c r="M163" s="1"/>
    </row>
    <row r="164" spans="1:13" ht="15">
      <c r="A164" s="3"/>
      <c r="B164" s="4"/>
      <c r="C164" s="4"/>
      <c r="D164" s="4"/>
      <c r="E164" s="4"/>
      <c r="F164" s="2"/>
      <c r="G164" s="5"/>
      <c r="H164" s="5"/>
      <c r="I164" s="5"/>
      <c r="J164" s="5"/>
      <c r="K164" s="1"/>
      <c r="L164" s="1"/>
      <c r="M164" s="1"/>
    </row>
    <row r="165" spans="1:13" ht="15">
      <c r="A165" s="3"/>
      <c r="B165" s="4"/>
      <c r="C165" s="4"/>
      <c r="D165" s="4"/>
      <c r="E165" s="4"/>
      <c r="F165" s="2"/>
      <c r="G165" s="5"/>
      <c r="H165" s="5"/>
      <c r="I165" s="5"/>
      <c r="J165" s="5"/>
      <c r="K165" s="1"/>
      <c r="L165" s="1"/>
      <c r="M165" s="1"/>
    </row>
    <row r="166" spans="1:13" ht="15">
      <c r="A166" s="3"/>
      <c r="B166" s="4"/>
      <c r="C166" s="4"/>
      <c r="D166" s="4"/>
      <c r="E166" s="4"/>
      <c r="F166" s="2"/>
      <c r="G166" s="5"/>
      <c r="H166" s="5"/>
      <c r="I166" s="5"/>
      <c r="J166" s="5"/>
      <c r="K166" s="1"/>
      <c r="L166" s="1"/>
      <c r="M166" s="1"/>
    </row>
    <row r="167" spans="1:13" ht="15">
      <c r="A167" s="3"/>
      <c r="B167" s="4"/>
      <c r="C167" s="4"/>
      <c r="D167" s="4"/>
      <c r="E167" s="4"/>
      <c r="F167" s="2"/>
      <c r="G167" s="5"/>
      <c r="H167" s="5"/>
      <c r="I167" s="5"/>
      <c r="J167" s="5"/>
      <c r="K167" s="1"/>
      <c r="L167" s="1"/>
      <c r="M167" s="1"/>
    </row>
    <row r="168" spans="1:13" ht="15">
      <c r="A168" s="3"/>
      <c r="B168" s="4"/>
      <c r="C168" s="4"/>
      <c r="D168" s="4"/>
      <c r="E168" s="4"/>
      <c r="F168" s="2"/>
      <c r="G168" s="5"/>
      <c r="H168" s="5"/>
      <c r="I168" s="5"/>
      <c r="J168" s="5"/>
      <c r="K168" s="1"/>
      <c r="L168" s="1"/>
      <c r="M168" s="1"/>
    </row>
    <row r="169" spans="1:13" ht="15">
      <c r="A169" s="3"/>
      <c r="B169" s="4"/>
      <c r="C169" s="4"/>
      <c r="D169" s="4"/>
      <c r="E169" s="4"/>
      <c r="F169" s="2"/>
      <c r="G169" s="5"/>
      <c r="H169" s="5"/>
      <c r="I169" s="5"/>
      <c r="J169" s="5"/>
      <c r="K169" s="1"/>
      <c r="L169" s="1"/>
      <c r="M169" s="1"/>
    </row>
    <row r="170" spans="1:13" ht="15">
      <c r="A170" s="3"/>
      <c r="B170" s="4"/>
      <c r="C170" s="4"/>
      <c r="D170" s="4"/>
      <c r="E170" s="4"/>
      <c r="F170" s="2"/>
      <c r="G170" s="5"/>
      <c r="H170" s="5"/>
      <c r="I170" s="5"/>
      <c r="J170" s="5"/>
      <c r="K170" s="1"/>
      <c r="L170" s="1"/>
      <c r="M170" s="1"/>
    </row>
    <row r="171" spans="1:13" ht="15">
      <c r="A171" s="3"/>
      <c r="B171" s="4"/>
      <c r="C171" s="4"/>
      <c r="D171" s="4"/>
      <c r="E171" s="4"/>
      <c r="F171" s="2"/>
      <c r="G171" s="5"/>
      <c r="H171" s="5"/>
      <c r="I171" s="5"/>
      <c r="J171" s="5"/>
      <c r="K171" s="1"/>
      <c r="L171" s="1"/>
      <c r="M171" s="1"/>
    </row>
    <row r="172" spans="1:13" ht="15">
      <c r="A172" s="3"/>
      <c r="B172" s="4"/>
      <c r="C172" s="4"/>
      <c r="D172" s="4"/>
      <c r="E172" s="4"/>
      <c r="F172" s="2"/>
      <c r="G172" s="5"/>
      <c r="H172" s="5"/>
      <c r="I172" s="5"/>
      <c r="J172" s="5"/>
      <c r="K172" s="1"/>
      <c r="L172" s="1"/>
      <c r="M172" s="1"/>
    </row>
    <row r="173" spans="1:13" ht="15">
      <c r="A173" s="3"/>
      <c r="B173" s="4"/>
      <c r="C173" s="4"/>
      <c r="D173" s="4"/>
      <c r="E173" s="4"/>
      <c r="F173" s="2"/>
      <c r="G173" s="5"/>
      <c r="H173" s="5"/>
      <c r="I173" s="5"/>
      <c r="J173" s="5"/>
      <c r="K173" s="1"/>
      <c r="L173" s="1"/>
      <c r="M173" s="1"/>
    </row>
    <row r="174" spans="1:13" ht="15">
      <c r="A174" s="3"/>
      <c r="B174" s="4"/>
      <c r="C174" s="4"/>
      <c r="D174" s="4"/>
      <c r="E174" s="4"/>
      <c r="F174" s="2"/>
      <c r="G174" s="5"/>
      <c r="H174" s="5"/>
      <c r="I174" s="5"/>
      <c r="J174" s="5"/>
      <c r="K174" s="1"/>
      <c r="L174" s="1"/>
      <c r="M174" s="1"/>
    </row>
    <row r="175" spans="1:13" ht="15">
      <c r="A175" s="3"/>
      <c r="B175" s="4"/>
      <c r="C175" s="4"/>
      <c r="D175" s="4"/>
      <c r="E175" s="4"/>
      <c r="F175" s="2"/>
      <c r="G175" s="5"/>
      <c r="H175" s="5"/>
      <c r="I175" s="5"/>
      <c r="J175" s="5"/>
      <c r="K175" s="1"/>
      <c r="L175" s="1"/>
      <c r="M175" s="1"/>
    </row>
    <row r="176" spans="1:13" ht="15">
      <c r="A176" s="3"/>
      <c r="B176" s="4"/>
      <c r="C176" s="4"/>
      <c r="D176" s="4"/>
      <c r="E176" s="4"/>
      <c r="F176" s="2"/>
      <c r="G176" s="5"/>
      <c r="H176" s="5"/>
      <c r="I176" s="5"/>
      <c r="J176" s="5"/>
      <c r="K176" s="1"/>
      <c r="L176" s="1"/>
      <c r="M176" s="1"/>
    </row>
    <row r="177" spans="1:13" ht="15">
      <c r="A177" s="3"/>
      <c r="B177" s="4"/>
      <c r="C177" s="4"/>
      <c r="D177" s="4"/>
      <c r="E177" s="4"/>
      <c r="F177" s="2"/>
      <c r="G177" s="5"/>
      <c r="H177" s="5"/>
      <c r="I177" s="5"/>
      <c r="J177" s="5"/>
      <c r="K177" s="1"/>
      <c r="L177" s="1"/>
      <c r="M177" s="1"/>
    </row>
    <row r="178" spans="1:13" ht="15">
      <c r="A178" s="3"/>
      <c r="B178" s="4"/>
      <c r="C178" s="4"/>
      <c r="D178" s="4"/>
      <c r="E178" s="4"/>
      <c r="F178" s="2"/>
      <c r="G178" s="5"/>
      <c r="H178" s="5"/>
      <c r="I178" s="5"/>
      <c r="J178" s="5"/>
      <c r="K178" s="1"/>
      <c r="L178" s="1"/>
      <c r="M178" s="1"/>
    </row>
    <row r="179" spans="1:13" ht="15">
      <c r="A179" s="3"/>
      <c r="B179" s="4"/>
      <c r="C179" s="4"/>
      <c r="D179" s="4"/>
      <c r="E179" s="4"/>
      <c r="F179" s="2"/>
      <c r="G179" s="5"/>
      <c r="H179" s="5"/>
      <c r="I179" s="5"/>
      <c r="J179" s="5"/>
      <c r="K179" s="1"/>
      <c r="L179" s="1"/>
      <c r="M179" s="1"/>
    </row>
    <row r="180" spans="1:13" ht="15">
      <c r="A180" s="3"/>
      <c r="B180" s="4"/>
      <c r="C180" s="4"/>
      <c r="D180" s="4"/>
      <c r="E180" s="4"/>
      <c r="F180" s="2"/>
      <c r="G180" s="5"/>
      <c r="H180" s="5"/>
      <c r="I180" s="5"/>
      <c r="J180" s="5"/>
      <c r="K180" s="1"/>
      <c r="L180" s="1"/>
      <c r="M180" s="1"/>
    </row>
    <row r="181" spans="1:13" ht="15">
      <c r="A181" s="3"/>
      <c r="B181" s="4"/>
      <c r="C181" s="4"/>
      <c r="D181" s="4"/>
      <c r="E181" s="4"/>
      <c r="F181" s="2"/>
      <c r="G181" s="5"/>
      <c r="H181" s="5"/>
      <c r="I181" s="5"/>
      <c r="J181" s="5"/>
      <c r="K181" s="1"/>
      <c r="L181" s="1"/>
      <c r="M181" s="1"/>
    </row>
    <row r="182" spans="1:13" ht="15">
      <c r="A182" s="3"/>
      <c r="B182" s="4"/>
      <c r="C182" s="4"/>
      <c r="D182" s="4"/>
      <c r="E182" s="4"/>
      <c r="F182" s="2"/>
      <c r="G182" s="5"/>
      <c r="H182" s="5"/>
      <c r="I182" s="5"/>
      <c r="J182" s="5"/>
      <c r="K182" s="1"/>
      <c r="L182" s="1"/>
      <c r="M182" s="1"/>
    </row>
    <row r="183" spans="1:13" ht="1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</row>
    <row r="184" spans="1:13" ht="1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</row>
    <row r="185" spans="1:13" ht="1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</row>
    <row r="186" spans="1:13" ht="1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</row>
    <row r="187" spans="1:13" ht="1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</row>
    <row r="188" spans="1:13" ht="1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</row>
    <row r="189" spans="1:13" ht="1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</row>
    <row r="190" spans="1:13" ht="1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</row>
    <row r="191" spans="1:13" ht="1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</row>
    <row r="192" spans="1:13" ht="1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</row>
    <row r="193" spans="1:13" ht="1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</row>
    <row r="194" spans="1:13" ht="1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</row>
    <row r="195" spans="1:13" ht="1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</row>
    <row r="196" spans="1:13" ht="1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</row>
    <row r="197" spans="1:13" ht="1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</row>
    <row r="198" spans="1:13" ht="1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</row>
    <row r="199" spans="1:13" ht="1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</row>
    <row r="200" spans="1:13" ht="15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</row>
    <row r="201" spans="1:13" ht="15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</row>
    <row r="202" spans="1:13" ht="15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</row>
    <row r="203" spans="1:13" ht="15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</row>
    <row r="204" spans="1:13" ht="15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</row>
    <row r="205" spans="1:13" ht="15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</row>
    <row r="206" spans="1:13" ht="15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</row>
    <row r="207" spans="1:13" ht="15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</row>
    <row r="208" spans="1:13" ht="15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</row>
    <row r="209" spans="1:13" ht="15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</row>
    <row r="210" spans="1:13" ht="15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</row>
    <row r="211" spans="1:13" ht="15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</row>
    <row r="212" spans="1:13" ht="15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</row>
    <row r="213" spans="1:13" ht="15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</row>
    <row r="214" spans="1:13" ht="15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</row>
    <row r="215" spans="1:13" ht="15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</row>
    <row r="216" spans="1:13" ht="15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</row>
    <row r="217" spans="1:13" ht="15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</row>
    <row r="218" spans="1:13" ht="15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</row>
    <row r="219" spans="1:13" ht="15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</row>
    <row r="220" spans="1:13" ht="15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</row>
    <row r="221" spans="1:13" ht="15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</row>
    <row r="222" spans="1:13" ht="15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</row>
    <row r="223" spans="1:13" ht="15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</row>
    <row r="224" spans="1:13" ht="15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</row>
    <row r="225" spans="1:13" ht="15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</row>
    <row r="226" spans="1:13" ht="15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</row>
    <row r="227" spans="1:13" ht="15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</row>
    <row r="228" spans="1:13" ht="15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</row>
    <row r="229" spans="1:13" ht="15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</row>
    <row r="230" spans="1:13" ht="15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</row>
    <row r="231" spans="1:13" ht="15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</row>
    <row r="232" spans="1:13" ht="15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</row>
    <row r="233" spans="1:13" ht="15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</row>
    <row r="234" spans="1:13" ht="15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</row>
    <row r="235" spans="1:13" ht="15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</row>
    <row r="236" spans="1:13" ht="15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</row>
    <row r="237" spans="1:13" ht="15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</row>
    <row r="238" spans="1:13" ht="15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</row>
    <row r="239" spans="1:13" ht="15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</row>
    <row r="240" spans="1:13" ht="15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</row>
    <row r="241" spans="1:13" ht="15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1"/>
      <c r="M241" s="1"/>
    </row>
    <row r="242" spans="1:13" ht="15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1"/>
      <c r="M242" s="1"/>
    </row>
    <row r="243" spans="1:13" ht="15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1"/>
      <c r="M243" s="1"/>
    </row>
    <row r="244" spans="1:13" ht="15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1"/>
      <c r="M244" s="1"/>
    </row>
    <row r="245" spans="1:13" ht="15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1"/>
      <c r="M245" s="1"/>
    </row>
    <row r="246" spans="1:13" ht="15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1"/>
      <c r="M246" s="1"/>
    </row>
    <row r="247" spans="1:13" ht="15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1"/>
      <c r="M247" s="1"/>
    </row>
    <row r="248" spans="1:13" ht="15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1"/>
      <c r="M248" s="1"/>
    </row>
    <row r="249" spans="1:13" ht="15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1"/>
      <c r="M249" s="1"/>
    </row>
    <row r="250" spans="1:13" ht="15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1"/>
      <c r="M250" s="1"/>
    </row>
    <row r="251" spans="1:13" ht="15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1"/>
      <c r="M251" s="1"/>
    </row>
    <row r="252" spans="1:13" ht="15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1"/>
      <c r="L252" s="1"/>
      <c r="M252" s="1"/>
    </row>
    <row r="253" spans="1:13" ht="15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1"/>
    </row>
    <row r="254" spans="1:13" ht="15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1"/>
      <c r="L254" s="1"/>
      <c r="M254" s="1"/>
    </row>
    <row r="255" spans="1:13" ht="15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1"/>
      <c r="L255" s="1"/>
      <c r="M255" s="1"/>
    </row>
    <row r="256" spans="1:13" ht="15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1"/>
      <c r="L256" s="1"/>
      <c r="M256" s="1"/>
    </row>
    <row r="257" spans="1:13" ht="15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1"/>
      <c r="L257" s="1"/>
      <c r="M257" s="1"/>
    </row>
    <row r="258" spans="1:13" ht="15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1"/>
      <c r="L258" s="1"/>
      <c r="M258" s="1"/>
    </row>
    <row r="259" spans="1:13" ht="15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1"/>
      <c r="L259" s="1"/>
      <c r="M259" s="1"/>
    </row>
    <row r="260" spans="1:13" ht="15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1"/>
      <c r="L260" s="1"/>
      <c r="M260" s="1"/>
    </row>
    <row r="261" spans="1:13" ht="15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1"/>
      <c r="L261" s="1"/>
      <c r="M261" s="1"/>
    </row>
    <row r="262" spans="1:13" ht="15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1"/>
      <c r="L262" s="1"/>
      <c r="M262" s="1"/>
    </row>
    <row r="263" spans="1:13" ht="15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1"/>
      <c r="L263" s="1"/>
      <c r="M263" s="1"/>
    </row>
    <row r="264" spans="1:13" ht="15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1"/>
      <c r="L264" s="1"/>
      <c r="M264" s="1"/>
    </row>
    <row r="265" spans="1:13" ht="15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1"/>
      <c r="L265" s="1"/>
      <c r="M265" s="1"/>
    </row>
    <row r="266" spans="1:13" ht="15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1"/>
      <c r="L266" s="1"/>
      <c r="M266" s="1"/>
    </row>
    <row r="267" spans="1:13" ht="15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1"/>
      <c r="L267" s="1"/>
      <c r="M267" s="1"/>
    </row>
    <row r="268" spans="1:13" ht="15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1"/>
      <c r="L268" s="1"/>
      <c r="M268" s="1"/>
    </row>
    <row r="269" spans="1:13" ht="15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1"/>
      <c r="L269" s="1"/>
      <c r="M269" s="1"/>
    </row>
    <row r="270" spans="1:13" ht="15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1"/>
      <c r="L270" s="1"/>
      <c r="M270" s="1"/>
    </row>
    <row r="271" spans="1:13" ht="15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1"/>
      <c r="M271" s="1"/>
    </row>
    <row r="272" spans="1:13" ht="15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1"/>
      <c r="L272" s="1"/>
      <c r="M272" s="1"/>
    </row>
    <row r="273" spans="1:13" ht="15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1"/>
      <c r="L273" s="1"/>
      <c r="M273" s="1"/>
    </row>
    <row r="274" spans="1:13" ht="15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1"/>
      <c r="L274" s="1"/>
      <c r="M274" s="1"/>
    </row>
    <row r="275" spans="1:13" ht="15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1"/>
      <c r="M275" s="1"/>
    </row>
    <row r="276" spans="1:13" ht="15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1"/>
      <c r="L276" s="1"/>
      <c r="M276" s="1"/>
    </row>
    <row r="277" spans="1:13" ht="15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1"/>
      <c r="L277" s="1"/>
      <c r="M277" s="1"/>
    </row>
    <row r="278" spans="1:13" ht="15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1"/>
      <c r="L278" s="1"/>
      <c r="M278" s="1"/>
    </row>
    <row r="279" spans="1:13" ht="15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1"/>
      <c r="L279" s="1"/>
      <c r="M279" s="1"/>
    </row>
    <row r="280" spans="1:13" ht="15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1"/>
      <c r="L280" s="1"/>
      <c r="M280" s="1"/>
    </row>
    <row r="281" spans="1:13" ht="15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1"/>
      <c r="L281" s="1"/>
      <c r="M281" s="1"/>
    </row>
    <row r="282" spans="1:13" ht="15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1"/>
      <c r="L282" s="1"/>
      <c r="M282" s="1"/>
    </row>
    <row r="283" spans="1:13" ht="15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1"/>
      <c r="L283" s="1"/>
      <c r="M283" s="1"/>
    </row>
    <row r="284" spans="1:13" ht="15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1"/>
      <c r="L284" s="1"/>
      <c r="M284" s="1"/>
    </row>
    <row r="285" spans="1:13" ht="15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1"/>
      <c r="L285" s="1"/>
      <c r="M285" s="1"/>
    </row>
    <row r="286" spans="1:13" ht="15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1"/>
      <c r="L286" s="1"/>
      <c r="M286" s="1"/>
    </row>
    <row r="287" spans="1:13" ht="15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1"/>
      <c r="L287" s="1"/>
      <c r="M287" s="1"/>
    </row>
    <row r="288" spans="1:13" ht="15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1"/>
      <c r="L288" s="1"/>
      <c r="M288" s="1"/>
    </row>
    <row r="289" spans="1:13" ht="15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1"/>
      <c r="L289" s="1"/>
      <c r="M289" s="1"/>
    </row>
    <row r="290" spans="1:13" ht="15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1"/>
      <c r="L290" s="1"/>
      <c r="M290" s="1"/>
    </row>
    <row r="291" spans="1:13" ht="15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1"/>
      <c r="L291" s="1"/>
      <c r="M291" s="1"/>
    </row>
    <row r="292" spans="1:13" ht="15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1"/>
      <c r="L292" s="1"/>
      <c r="M292" s="1"/>
    </row>
    <row r="293" spans="1:13" ht="15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1"/>
      <c r="L293" s="1"/>
      <c r="M293" s="1"/>
    </row>
    <row r="294" spans="1:13" ht="15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1"/>
      <c r="L294" s="1"/>
      <c r="M294" s="1"/>
    </row>
    <row r="295" spans="1:13" ht="15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1"/>
      <c r="L295" s="1"/>
      <c r="M295" s="1"/>
    </row>
    <row r="296" spans="1:13" ht="15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1"/>
      <c r="L296" s="1"/>
      <c r="M296" s="1"/>
    </row>
    <row r="297" spans="1:13" ht="15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1"/>
      <c r="L297" s="1"/>
      <c r="M297" s="1"/>
    </row>
    <row r="298" spans="1:13" ht="15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1"/>
      <c r="L298" s="1"/>
      <c r="M298" s="1"/>
    </row>
    <row r="299" spans="1:13" ht="15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1"/>
      <c r="L299" s="1"/>
      <c r="M299" s="1"/>
    </row>
    <row r="300" spans="1:13" ht="15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1"/>
      <c r="L300" s="1"/>
      <c r="M300" s="1"/>
    </row>
    <row r="301" spans="1:13" ht="15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1"/>
      <c r="L301" s="1"/>
      <c r="M301" s="1"/>
    </row>
    <row r="302" spans="1:13" ht="15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1"/>
      <c r="L302" s="1"/>
      <c r="M302" s="1"/>
    </row>
    <row r="303" spans="1:13" ht="15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1"/>
      <c r="L303" s="1"/>
      <c r="M303" s="1"/>
    </row>
    <row r="304" spans="1:13" ht="15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1"/>
      <c r="L304" s="1"/>
      <c r="M304" s="1"/>
    </row>
    <row r="305" spans="1:13" ht="15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1"/>
      <c r="L305" s="1"/>
      <c r="M305" s="1"/>
    </row>
    <row r="306" spans="1:13" ht="15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1"/>
      <c r="L306" s="1"/>
      <c r="M306" s="1"/>
    </row>
    <row r="307" spans="1:13" ht="15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1"/>
      <c r="L307" s="1"/>
      <c r="M307" s="1"/>
    </row>
    <row r="308" spans="1:13" ht="15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1"/>
      <c r="L308" s="1"/>
      <c r="M308" s="1"/>
    </row>
    <row r="309" spans="1:13" ht="15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1"/>
      <c r="L309" s="1"/>
      <c r="M309" s="1"/>
    </row>
    <row r="310" spans="1:13" ht="15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1"/>
      <c r="L310" s="1"/>
      <c r="M310" s="1"/>
    </row>
    <row r="311" spans="1:13" ht="15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1"/>
      <c r="L311" s="1"/>
      <c r="M311" s="1"/>
    </row>
    <row r="312" spans="1:13" ht="15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1"/>
      <c r="L312" s="1"/>
      <c r="M312" s="1"/>
    </row>
    <row r="313" spans="1:13" ht="15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1"/>
      <c r="L313" s="1"/>
      <c r="M313" s="1"/>
    </row>
    <row r="314" spans="1:13" ht="15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1"/>
      <c r="L314" s="1"/>
      <c r="M314" s="1"/>
    </row>
    <row r="315" spans="1:13" ht="15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1"/>
      <c r="L315" s="1"/>
      <c r="M315" s="1"/>
    </row>
    <row r="316" spans="1:13" ht="15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1"/>
      <c r="M316" s="1"/>
    </row>
    <row r="317" spans="1:13" ht="15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1"/>
      <c r="L317" s="1"/>
      <c r="M317" s="1"/>
    </row>
    <row r="318" spans="1:13" ht="15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1"/>
      <c r="L318" s="1"/>
      <c r="M318" s="1"/>
    </row>
    <row r="319" spans="1:13" ht="15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1"/>
      <c r="L319" s="1"/>
      <c r="M319" s="1"/>
    </row>
    <row r="320" spans="1:13" ht="15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1"/>
      <c r="L320" s="1"/>
      <c r="M320" s="1"/>
    </row>
    <row r="321" spans="1:13" ht="15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1"/>
      <c r="L321" s="1"/>
      <c r="M321" s="1"/>
    </row>
    <row r="322" spans="1:13" ht="15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1"/>
      <c r="L322" s="1"/>
      <c r="M322" s="1"/>
    </row>
    <row r="323" spans="1:13" ht="15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1"/>
      <c r="L323" s="1"/>
      <c r="M323" s="1"/>
    </row>
    <row r="324" spans="1:13" ht="15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1"/>
      <c r="L324" s="1"/>
      <c r="M324" s="1"/>
    </row>
    <row r="325" spans="1:13" ht="15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1"/>
      <c r="L325" s="1"/>
      <c r="M325" s="1"/>
    </row>
    <row r="326" spans="1:13" ht="15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1"/>
      <c r="L326" s="1"/>
      <c r="M326" s="1"/>
    </row>
    <row r="327" spans="1:13" ht="15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1"/>
      <c r="L327" s="1"/>
      <c r="M327" s="1"/>
    </row>
    <row r="328" spans="1:13" ht="15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1"/>
      <c r="L328" s="1"/>
      <c r="M328" s="1"/>
    </row>
    <row r="329" spans="1:13" ht="15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1"/>
      <c r="L329" s="1"/>
      <c r="M329" s="1"/>
    </row>
    <row r="330" spans="1:13" ht="15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1"/>
      <c r="L330" s="1"/>
      <c r="M330" s="1"/>
    </row>
    <row r="331" spans="1:13" ht="15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1"/>
      <c r="L331" s="1"/>
      <c r="M331" s="1"/>
    </row>
    <row r="332" spans="1:13" ht="15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1"/>
      <c r="L332" s="1"/>
      <c r="M332" s="1"/>
    </row>
    <row r="333" spans="1:13" ht="15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1"/>
      <c r="L333" s="1"/>
      <c r="M333" s="1"/>
    </row>
    <row r="334" spans="1:13" ht="15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1"/>
      <c r="L334" s="1"/>
      <c r="M334" s="1"/>
    </row>
    <row r="335" spans="1:13" ht="15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1"/>
      <c r="L335" s="1"/>
      <c r="M335" s="1"/>
    </row>
    <row r="336" spans="1:13" ht="15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1"/>
      <c r="L336" s="1"/>
      <c r="M336" s="1"/>
    </row>
    <row r="337" spans="1:13" ht="15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1"/>
      <c r="L337" s="1"/>
      <c r="M337" s="1"/>
    </row>
    <row r="338" spans="1:13" ht="15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1"/>
      <c r="L338" s="1"/>
      <c r="M338" s="1"/>
    </row>
    <row r="339" spans="1:13" ht="15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1"/>
      <c r="L339" s="1"/>
      <c r="M339" s="1"/>
    </row>
    <row r="340" spans="1:13" ht="15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1"/>
      <c r="L340" s="1"/>
      <c r="M340" s="1"/>
    </row>
    <row r="341" spans="1:13" ht="15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1"/>
      <c r="L341" s="1"/>
      <c r="M341" s="1"/>
    </row>
    <row r="342" spans="1:13" ht="15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1"/>
      <c r="L342" s="1"/>
      <c r="M342" s="1"/>
    </row>
    <row r="343" spans="1:13" ht="15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1"/>
      <c r="L343" s="1"/>
      <c r="M343" s="1"/>
    </row>
    <row r="344" spans="1:13" ht="15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1"/>
      <c r="L344" s="1"/>
      <c r="M344" s="1"/>
    </row>
    <row r="345" spans="1:13" ht="15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1"/>
      <c r="L345" s="1"/>
      <c r="M345" s="1"/>
    </row>
    <row r="346" spans="1:13" ht="15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1"/>
      <c r="L346" s="1"/>
      <c r="M346" s="1"/>
    </row>
    <row r="347" spans="1:13" ht="15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1"/>
      <c r="M347" s="1"/>
    </row>
    <row r="348" spans="1:13" ht="15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1"/>
      <c r="L348" s="1"/>
      <c r="M348" s="1"/>
    </row>
    <row r="349" spans="1:13" ht="15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1"/>
      <c r="L349" s="1"/>
      <c r="M349" s="1"/>
    </row>
    <row r="350" spans="1:13" ht="15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1"/>
      <c r="L350" s="1"/>
      <c r="M350" s="1"/>
    </row>
    <row r="351" spans="1:13" ht="15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1"/>
      <c r="L351" s="1"/>
      <c r="M351" s="1"/>
    </row>
    <row r="352" spans="1:13" ht="15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1"/>
      <c r="L352" s="1"/>
      <c r="M352" s="1"/>
    </row>
    <row r="353" spans="1:13" ht="15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1"/>
      <c r="L353" s="1"/>
      <c r="M353" s="1"/>
    </row>
    <row r="354" spans="1:13" ht="15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1"/>
      <c r="L354" s="1"/>
      <c r="M354" s="1"/>
    </row>
    <row r="355" spans="1:13" ht="15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1"/>
      <c r="L355" s="1"/>
      <c r="M355" s="1"/>
    </row>
    <row r="356" spans="1:13" ht="15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1"/>
      <c r="L356" s="1"/>
      <c r="M356" s="1"/>
    </row>
    <row r="357" spans="1:13" ht="15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1"/>
      <c r="L357" s="1"/>
      <c r="M357" s="1"/>
    </row>
    <row r="358" spans="1:13" ht="15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1"/>
      <c r="L358" s="1"/>
      <c r="M358" s="1"/>
    </row>
    <row r="359" spans="1:13" ht="15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1"/>
      <c r="L359" s="1"/>
      <c r="M359" s="1"/>
    </row>
    <row r="360" spans="1:13" ht="15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1"/>
      <c r="L360" s="1"/>
      <c r="M360" s="1"/>
    </row>
    <row r="361" spans="1:13" ht="15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1"/>
      <c r="M361" s="1"/>
    </row>
    <row r="362" spans="1:13" ht="15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1"/>
      <c r="L362" s="1"/>
      <c r="M362" s="1"/>
    </row>
    <row r="363" spans="1:13" ht="15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1"/>
      <c r="L363" s="1"/>
      <c r="M363" s="1"/>
    </row>
    <row r="364" spans="1:13" ht="15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1"/>
      <c r="L364" s="1"/>
      <c r="M364" s="1"/>
    </row>
    <row r="365" spans="1:13" ht="15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1"/>
      <c r="L365" s="1"/>
      <c r="M365" s="1"/>
    </row>
    <row r="366" spans="1:13" ht="15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1"/>
      <c r="L366" s="1"/>
      <c r="M366" s="1"/>
    </row>
    <row r="367" spans="1:13" ht="15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1"/>
      <c r="L367" s="1"/>
      <c r="M367" s="1"/>
    </row>
    <row r="368" spans="1:13" ht="15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1"/>
      <c r="L368" s="1"/>
      <c r="M368" s="1"/>
    </row>
    <row r="369" spans="1:13" ht="15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1"/>
      <c r="L369" s="1"/>
      <c r="M369" s="1"/>
    </row>
    <row r="370" spans="1:13" ht="15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1"/>
      <c r="L370" s="1"/>
      <c r="M370" s="1"/>
    </row>
    <row r="371" spans="1:13" ht="15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1"/>
      <c r="L371" s="1"/>
      <c r="M371" s="1"/>
    </row>
    <row r="372" spans="1:13" ht="15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1"/>
      <c r="L372" s="1"/>
      <c r="M372" s="1"/>
    </row>
    <row r="373" spans="1:13" ht="15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1"/>
      <c r="L373" s="1"/>
      <c r="M373" s="1"/>
    </row>
    <row r="374" spans="1:13" ht="15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1"/>
      <c r="L374" s="1"/>
      <c r="M374" s="1"/>
    </row>
    <row r="375" spans="1:13" ht="15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1"/>
      <c r="L375" s="1"/>
      <c r="M375" s="1"/>
    </row>
    <row r="376" spans="1:13" ht="15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1"/>
      <c r="L376" s="1"/>
      <c r="M376" s="1"/>
    </row>
    <row r="377" spans="1:13" ht="15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1"/>
      <c r="L377" s="1"/>
      <c r="M377" s="1"/>
    </row>
    <row r="378" spans="1:13" ht="15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1"/>
      <c r="L378" s="1"/>
      <c r="M378" s="1"/>
    </row>
    <row r="379" spans="1:13" ht="15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1"/>
      <c r="L379" s="1"/>
      <c r="M379" s="1"/>
    </row>
    <row r="380" spans="1:13" ht="15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1"/>
      <c r="L380" s="1"/>
      <c r="M380" s="1"/>
    </row>
    <row r="381" spans="1:13" ht="15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1"/>
      <c r="L381" s="1"/>
      <c r="M381" s="1"/>
    </row>
    <row r="382" spans="1:13" ht="15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1"/>
      <c r="L382" s="1"/>
      <c r="M382" s="1"/>
    </row>
    <row r="383" spans="1:13" ht="15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1"/>
      <c r="L383" s="1"/>
      <c r="M383" s="1"/>
    </row>
    <row r="384" spans="1:13" ht="15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1"/>
      <c r="L384" s="1"/>
      <c r="M384" s="1"/>
    </row>
    <row r="385" spans="1:13" ht="15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1"/>
      <c r="L385" s="1"/>
      <c r="M385" s="1"/>
    </row>
    <row r="386" spans="1:13" ht="15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1"/>
      <c r="L386" s="1"/>
      <c r="M386" s="1"/>
    </row>
    <row r="387" spans="1:13" ht="15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1"/>
      <c r="L387" s="1"/>
      <c r="M387" s="1"/>
    </row>
    <row r="388" spans="1:13" ht="15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1"/>
      <c r="L388" s="1"/>
      <c r="M388" s="1"/>
    </row>
    <row r="389" spans="1:13" ht="15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1"/>
      <c r="L389" s="1"/>
      <c r="M389" s="1"/>
    </row>
    <row r="390" spans="1:13" ht="15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1"/>
      <c r="L390" s="1"/>
      <c r="M390" s="1"/>
    </row>
    <row r="391" spans="1:13" ht="15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1"/>
      <c r="L391" s="1"/>
      <c r="M391" s="1"/>
    </row>
    <row r="392" spans="1:13" ht="15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1"/>
      <c r="L392" s="1"/>
      <c r="M392" s="1"/>
    </row>
    <row r="393" spans="1:13" ht="15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1"/>
      <c r="L393" s="1"/>
      <c r="M393" s="1"/>
    </row>
    <row r="394" spans="1:13" ht="15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1"/>
      <c r="L394" s="1"/>
      <c r="M394" s="1"/>
    </row>
    <row r="395" spans="1:13" ht="15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1"/>
      <c r="L395" s="1"/>
      <c r="M395" s="1"/>
    </row>
    <row r="396" spans="1:13" ht="15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1"/>
      <c r="L396" s="1"/>
      <c r="M396" s="1"/>
    </row>
    <row r="397" spans="1:13" ht="15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1"/>
      <c r="L397" s="1"/>
      <c r="M397" s="1"/>
    </row>
    <row r="398" spans="1:13" ht="15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1"/>
      <c r="L398" s="1"/>
      <c r="M398" s="1"/>
    </row>
    <row r="399" spans="1:13" ht="15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1"/>
      <c r="L399" s="1"/>
      <c r="M399" s="1"/>
    </row>
    <row r="400" spans="1:13" ht="15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1"/>
      <c r="L400" s="1"/>
      <c r="M400" s="1"/>
    </row>
    <row r="401" spans="1:13" ht="15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1"/>
      <c r="L401" s="1"/>
      <c r="M401" s="1"/>
    </row>
    <row r="402" spans="1:13" ht="15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1"/>
      <c r="L402" s="1"/>
      <c r="M402" s="1"/>
    </row>
    <row r="403" spans="1:13" ht="15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1"/>
      <c r="L403" s="1"/>
      <c r="M403" s="1"/>
    </row>
    <row r="404" spans="1:13" ht="15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1"/>
      <c r="L404" s="1"/>
      <c r="M404" s="1"/>
    </row>
    <row r="405" spans="1:13" ht="15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1"/>
      <c r="L405" s="1"/>
      <c r="M405" s="1"/>
    </row>
    <row r="406" spans="1:13" ht="15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1"/>
      <c r="M406" s="1"/>
    </row>
    <row r="407" spans="1:13" ht="15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1"/>
      <c r="L407" s="1"/>
      <c r="M407" s="1"/>
    </row>
    <row r="408" spans="1:13" ht="15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1"/>
      <c r="L408" s="1"/>
      <c r="M408" s="1"/>
    </row>
    <row r="409" spans="1:10" ht="1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5">
      <c r="A422" s="3"/>
      <c r="B422" s="3"/>
      <c r="C422" s="3"/>
      <c r="D422" s="3"/>
      <c r="E422" s="3"/>
      <c r="F422" s="3"/>
      <c r="G422" s="3"/>
      <c r="H422" s="3"/>
      <c r="I422" s="3"/>
      <c r="J422" s="3"/>
    </row>
  </sheetData>
  <sheetProtection/>
  <mergeCells count="2">
    <mergeCell ref="G4:J4"/>
    <mergeCell ref="B4:E4"/>
  </mergeCells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J5" sqref="J5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1" ht="20.25">
      <c r="A1" s="76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0.25">
      <c r="A2" s="77" t="s">
        <v>95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25">
      <c r="A4" s="71"/>
      <c r="B4" s="88" t="s">
        <v>96</v>
      </c>
      <c r="C4" s="88"/>
      <c r="D4" s="88"/>
      <c r="E4" s="88"/>
      <c r="F4" s="71"/>
      <c r="G4" s="88" t="s">
        <v>52</v>
      </c>
      <c r="H4" s="88"/>
      <c r="I4" s="88"/>
      <c r="J4" s="88"/>
      <c r="K4" s="64"/>
    </row>
    <row r="5" spans="1:11" ht="14.25">
      <c r="A5" s="72" t="s">
        <v>1</v>
      </c>
      <c r="B5" s="81" t="s">
        <v>97</v>
      </c>
      <c r="C5" s="81" t="s">
        <v>98</v>
      </c>
      <c r="D5" s="81" t="s">
        <v>99</v>
      </c>
      <c r="E5" s="18" t="s">
        <v>51</v>
      </c>
      <c r="F5" s="82"/>
      <c r="G5" s="81" t="s">
        <v>100</v>
      </c>
      <c r="H5" s="81" t="s">
        <v>101</v>
      </c>
      <c r="I5" s="81" t="s">
        <v>102</v>
      </c>
      <c r="J5" s="18" t="s">
        <v>51</v>
      </c>
      <c r="K5" s="64"/>
    </row>
    <row r="6" spans="1:11" ht="14.25">
      <c r="A6" s="64"/>
      <c r="B6" s="64"/>
      <c r="C6" s="64"/>
      <c r="D6" s="64"/>
      <c r="E6" s="64"/>
      <c r="F6" s="64"/>
      <c r="G6" s="52"/>
      <c r="H6" s="52"/>
      <c r="I6" s="52"/>
      <c r="J6" s="52"/>
      <c r="K6" s="64"/>
    </row>
    <row r="7" spans="1:11" ht="14.25">
      <c r="A7" s="64" t="s">
        <v>0</v>
      </c>
      <c r="B7" s="62">
        <f>+B9+B16</f>
        <v>14862179</v>
      </c>
      <c r="C7" s="62">
        <f>+C9+C16</f>
        <v>13018189</v>
      </c>
      <c r="D7" s="62">
        <f>+D9+D16</f>
        <v>1324904</v>
      </c>
      <c r="E7" s="62">
        <f>+E9+E16</f>
        <v>519086</v>
      </c>
      <c r="F7" s="52" t="s">
        <v>77</v>
      </c>
      <c r="G7" s="58">
        <v>212294104</v>
      </c>
      <c r="H7" s="58">
        <v>202250468</v>
      </c>
      <c r="I7" s="58">
        <v>6191186</v>
      </c>
      <c r="J7" s="58">
        <v>3852450</v>
      </c>
      <c r="K7" s="52"/>
    </row>
    <row r="8" spans="1:11" ht="14.25">
      <c r="A8" s="64"/>
      <c r="B8" s="62"/>
      <c r="C8" s="62"/>
      <c r="D8" s="52"/>
      <c r="E8" s="52"/>
      <c r="F8" s="52"/>
      <c r="G8" s="59"/>
      <c r="H8" s="59"/>
      <c r="I8" s="59"/>
      <c r="J8" s="59"/>
      <c r="K8" s="52"/>
    </row>
    <row r="9" spans="1:11" ht="14.25">
      <c r="A9" s="51" t="s">
        <v>6</v>
      </c>
      <c r="B9" s="62">
        <f>SUM(B10:B14)</f>
        <v>4427653</v>
      </c>
      <c r="C9" s="62">
        <f>SUM(C10:C14)</f>
        <v>4336968</v>
      </c>
      <c r="D9" s="62">
        <f>SUM(D10:D14)</f>
        <v>82247</v>
      </c>
      <c r="E9" s="62">
        <f>SUM(E10:E14)</f>
        <v>8438</v>
      </c>
      <c r="F9" s="52"/>
      <c r="G9" s="67">
        <f>SUM(G10:G14)</f>
        <v>107691796</v>
      </c>
      <c r="H9" s="67">
        <f>SUM(H10:H14)</f>
        <v>106641292</v>
      </c>
      <c r="I9" s="67">
        <f>SUM(I10:I14)</f>
        <v>946376</v>
      </c>
      <c r="J9" s="67">
        <f>SUM(J10:J14)</f>
        <v>104128</v>
      </c>
      <c r="K9" s="52"/>
    </row>
    <row r="10" spans="1:11" ht="14.25">
      <c r="A10" s="51" t="s">
        <v>7</v>
      </c>
      <c r="B10" s="52">
        <f>SUM(C10:E10)</f>
        <v>256044</v>
      </c>
      <c r="C10" s="73">
        <v>256044</v>
      </c>
      <c r="D10" s="73">
        <v>0</v>
      </c>
      <c r="E10" s="73">
        <v>0</v>
      </c>
      <c r="F10" s="52"/>
      <c r="G10" s="42">
        <f>SUM(H10:J10)</f>
        <v>6120137</v>
      </c>
      <c r="H10" s="79">
        <v>6120137</v>
      </c>
      <c r="I10" s="79">
        <v>0</v>
      </c>
      <c r="J10" s="79">
        <v>0</v>
      </c>
      <c r="K10" s="52"/>
    </row>
    <row r="11" spans="1:11" ht="14.25">
      <c r="A11" s="51" t="s">
        <v>8</v>
      </c>
      <c r="B11" s="52">
        <f>SUM(C11:E11)</f>
        <v>596874</v>
      </c>
      <c r="C11" s="73">
        <v>596874</v>
      </c>
      <c r="D11" s="73">
        <v>0</v>
      </c>
      <c r="E11" s="73">
        <v>0</v>
      </c>
      <c r="F11" s="83" t="s">
        <v>77</v>
      </c>
      <c r="G11" s="42">
        <f>SUM(H11:J11)</f>
        <v>12972381</v>
      </c>
      <c r="H11" s="79">
        <v>12972381</v>
      </c>
      <c r="I11" s="79">
        <v>0</v>
      </c>
      <c r="J11" s="79">
        <v>0</v>
      </c>
      <c r="K11" s="52"/>
    </row>
    <row r="12" spans="1:11" ht="14.25">
      <c r="A12" s="51" t="s">
        <v>11</v>
      </c>
      <c r="B12" s="52">
        <f>SUM(C12:E12)</f>
        <v>2762245</v>
      </c>
      <c r="C12" s="73">
        <v>2713372</v>
      </c>
      <c r="D12" s="73">
        <v>46625</v>
      </c>
      <c r="E12" s="73">
        <v>2248</v>
      </c>
      <c r="F12" s="52"/>
      <c r="G12" s="42">
        <f>SUM(H12:J12)</f>
        <v>73122421</v>
      </c>
      <c r="H12" s="79">
        <v>72419989</v>
      </c>
      <c r="I12" s="79">
        <v>659071</v>
      </c>
      <c r="J12" s="79">
        <v>43361</v>
      </c>
      <c r="K12" s="52"/>
    </row>
    <row r="13" spans="1:11" ht="14.25">
      <c r="A13" s="51" t="s">
        <v>9</v>
      </c>
      <c r="B13" s="52">
        <f>SUM(C13:E13)</f>
        <v>765800</v>
      </c>
      <c r="C13" s="73">
        <v>723988</v>
      </c>
      <c r="D13" s="73">
        <v>35622</v>
      </c>
      <c r="E13" s="73">
        <v>6190</v>
      </c>
      <c r="F13" s="52"/>
      <c r="G13" s="42">
        <f>SUM(H13:J13)</f>
        <v>14515948</v>
      </c>
      <c r="H13" s="79">
        <v>14167876</v>
      </c>
      <c r="I13" s="79">
        <v>287305</v>
      </c>
      <c r="J13" s="79">
        <v>60767</v>
      </c>
      <c r="K13" s="52"/>
    </row>
    <row r="14" spans="1:11" ht="14.25">
      <c r="A14" s="51" t="s">
        <v>10</v>
      </c>
      <c r="B14" s="52">
        <f>SUM(C14:E14)</f>
        <v>46690</v>
      </c>
      <c r="C14" s="73">
        <v>46690</v>
      </c>
      <c r="D14" s="73">
        <v>0</v>
      </c>
      <c r="E14" s="73">
        <v>0</v>
      </c>
      <c r="F14" s="52"/>
      <c r="G14" s="42">
        <f>SUM(H14:J14)</f>
        <v>960909</v>
      </c>
      <c r="H14" s="79">
        <v>960909</v>
      </c>
      <c r="I14" s="79">
        <v>0</v>
      </c>
      <c r="J14" s="79">
        <v>0</v>
      </c>
      <c r="K14" s="52"/>
    </row>
    <row r="15" spans="1:11" ht="14.25">
      <c r="A15" s="13"/>
      <c r="B15" s="52"/>
      <c r="C15" s="52"/>
      <c r="D15" s="52"/>
      <c r="E15" s="52"/>
      <c r="F15" s="52"/>
      <c r="G15" s="60"/>
      <c r="H15" s="60"/>
      <c r="I15" s="60"/>
      <c r="J15" s="60"/>
      <c r="K15" s="52"/>
    </row>
    <row r="16" spans="1:11" ht="14.25">
      <c r="A16" s="51" t="s">
        <v>12</v>
      </c>
      <c r="B16" s="52">
        <f>SUM(B17:B62)</f>
        <v>10434526</v>
      </c>
      <c r="C16" s="52">
        <f>SUM(C17:C62)</f>
        <v>8681221</v>
      </c>
      <c r="D16" s="52">
        <f>SUM(D17:D62)</f>
        <v>1242657</v>
      </c>
      <c r="E16" s="52">
        <f>SUM(E17:E62)</f>
        <v>510648</v>
      </c>
      <c r="F16" s="52"/>
      <c r="G16" s="42">
        <f>SUM(G17:G62)</f>
        <v>104602308</v>
      </c>
      <c r="H16" s="42">
        <f>SUM(H17:H62)</f>
        <v>95609176</v>
      </c>
      <c r="I16" s="42">
        <f>SUM(I17:I62)</f>
        <v>5244810</v>
      </c>
      <c r="J16" s="42">
        <f>SUM(J17:J62)</f>
        <v>3748322</v>
      </c>
      <c r="K16" s="54"/>
    </row>
    <row r="17" spans="1:11" ht="14.25">
      <c r="A17" s="64" t="s">
        <v>13</v>
      </c>
      <c r="B17" s="52">
        <f aca="true" t="shared" si="0" ref="B17:B56">SUM(C17:E17)</f>
        <v>5692616</v>
      </c>
      <c r="C17" s="73">
        <v>4530979</v>
      </c>
      <c r="D17" s="73">
        <v>814664</v>
      </c>
      <c r="E17" s="73">
        <v>346973</v>
      </c>
      <c r="F17" s="52"/>
      <c r="G17" s="42">
        <f>SUM(H17:J17)</f>
        <v>55897808</v>
      </c>
      <c r="H17" s="79">
        <v>49621560</v>
      </c>
      <c r="I17" s="79">
        <v>3846112</v>
      </c>
      <c r="J17" s="79">
        <v>2430136</v>
      </c>
      <c r="K17" s="52"/>
    </row>
    <row r="18" spans="1:11" ht="14.25">
      <c r="A18" s="64" t="s">
        <v>82</v>
      </c>
      <c r="B18" s="52">
        <f t="shared" si="0"/>
        <v>870</v>
      </c>
      <c r="C18" s="73">
        <v>870</v>
      </c>
      <c r="D18" s="73">
        <v>0</v>
      </c>
      <c r="E18" s="73">
        <v>0</v>
      </c>
      <c r="F18" s="52" t="s">
        <v>77</v>
      </c>
      <c r="G18" s="42">
        <f>SUM(H18:J18)</f>
        <v>9792</v>
      </c>
      <c r="H18" s="79">
        <v>9792</v>
      </c>
      <c r="I18" s="79">
        <v>0</v>
      </c>
      <c r="J18" s="79">
        <v>0</v>
      </c>
      <c r="K18" s="52"/>
    </row>
    <row r="19" spans="1:11" ht="14.25">
      <c r="A19" s="64" t="s">
        <v>14</v>
      </c>
      <c r="B19" s="52">
        <f t="shared" si="0"/>
        <v>258204</v>
      </c>
      <c r="C19" s="73">
        <v>252771</v>
      </c>
      <c r="D19" s="73">
        <v>842</v>
      </c>
      <c r="E19" s="73">
        <v>4591</v>
      </c>
      <c r="F19" s="52"/>
      <c r="G19" s="42">
        <f>SUM(H19:J19)</f>
        <v>1077375</v>
      </c>
      <c r="H19" s="79">
        <v>1046813</v>
      </c>
      <c r="I19" s="79">
        <v>6000</v>
      </c>
      <c r="J19" s="79">
        <v>24562</v>
      </c>
      <c r="K19" s="52"/>
    </row>
    <row r="20" spans="1:11" ht="14.25">
      <c r="A20" s="64" t="s">
        <v>15</v>
      </c>
      <c r="B20" s="52">
        <f t="shared" si="0"/>
        <v>30541</v>
      </c>
      <c r="C20" s="73">
        <v>30541</v>
      </c>
      <c r="D20" s="73">
        <v>0</v>
      </c>
      <c r="E20" s="73">
        <v>0</v>
      </c>
      <c r="F20" s="52"/>
      <c r="G20" s="42">
        <f>SUM(H20:J20)</f>
        <v>333248</v>
      </c>
      <c r="H20" s="79">
        <v>333248</v>
      </c>
      <c r="I20" s="79">
        <v>0</v>
      </c>
      <c r="J20" s="79">
        <v>0</v>
      </c>
      <c r="K20" s="52"/>
    </row>
    <row r="21" spans="1:11" ht="14.25">
      <c r="A21" s="64" t="s">
        <v>16</v>
      </c>
      <c r="B21" s="52">
        <f t="shared" si="0"/>
        <v>56245</v>
      </c>
      <c r="C21" s="73">
        <v>7854</v>
      </c>
      <c r="D21" s="73">
        <v>48391</v>
      </c>
      <c r="E21" s="73">
        <v>0</v>
      </c>
      <c r="F21" s="24"/>
      <c r="G21" s="42">
        <f>SUM(H21:J21)</f>
        <v>164111</v>
      </c>
      <c r="H21" s="79">
        <v>76947</v>
      </c>
      <c r="I21" s="79">
        <v>87164</v>
      </c>
      <c r="J21" s="79">
        <v>0</v>
      </c>
      <c r="K21" s="52"/>
    </row>
    <row r="22" spans="1:11" ht="14.25">
      <c r="A22" s="64" t="s">
        <v>75</v>
      </c>
      <c r="B22" s="52">
        <f t="shared" si="0"/>
        <v>16374</v>
      </c>
      <c r="C22" s="73">
        <v>16374</v>
      </c>
      <c r="D22" s="73">
        <v>0</v>
      </c>
      <c r="E22" s="73">
        <v>0</v>
      </c>
      <c r="F22" s="52"/>
      <c r="G22" s="42">
        <f aca="true" t="shared" si="1" ref="G22:G39">SUM(H22:J22)</f>
        <v>179223</v>
      </c>
      <c r="H22" s="79">
        <v>179223</v>
      </c>
      <c r="I22" s="79">
        <v>0</v>
      </c>
      <c r="J22" s="79">
        <v>0</v>
      </c>
      <c r="K22" s="52"/>
    </row>
    <row r="23" spans="1:11" ht="14.25">
      <c r="A23" s="64" t="s">
        <v>18</v>
      </c>
      <c r="B23" s="52">
        <f t="shared" si="0"/>
        <v>26327</v>
      </c>
      <c r="C23" s="73">
        <v>26327</v>
      </c>
      <c r="D23" s="73">
        <v>0</v>
      </c>
      <c r="E23" s="73">
        <v>0</v>
      </c>
      <c r="F23" s="52"/>
      <c r="G23" s="42">
        <f t="shared" si="1"/>
        <v>291926</v>
      </c>
      <c r="H23" s="79">
        <v>291926</v>
      </c>
      <c r="I23" s="79">
        <v>0</v>
      </c>
      <c r="J23" s="79">
        <v>0</v>
      </c>
      <c r="K23" s="52"/>
    </row>
    <row r="24" spans="1:11" ht="14.25">
      <c r="A24" s="64" t="s">
        <v>19</v>
      </c>
      <c r="B24" s="52">
        <f t="shared" si="0"/>
        <v>43143</v>
      </c>
      <c r="C24" s="73">
        <v>43143</v>
      </c>
      <c r="D24" s="73">
        <v>0</v>
      </c>
      <c r="E24" s="73">
        <v>0</v>
      </c>
      <c r="F24" s="52"/>
      <c r="G24" s="42">
        <f t="shared" si="1"/>
        <v>262740</v>
      </c>
      <c r="H24" s="79">
        <v>262740</v>
      </c>
      <c r="I24" s="79">
        <v>0</v>
      </c>
      <c r="J24" s="79">
        <v>0</v>
      </c>
      <c r="K24" s="52"/>
    </row>
    <row r="25" spans="1:11" ht="14.25">
      <c r="A25" s="64" t="s">
        <v>20</v>
      </c>
      <c r="B25" s="52">
        <f t="shared" si="0"/>
        <v>16583</v>
      </c>
      <c r="C25" s="73">
        <v>16583</v>
      </c>
      <c r="D25" s="73">
        <v>0</v>
      </c>
      <c r="E25" s="73">
        <v>0</v>
      </c>
      <c r="F25" s="52"/>
      <c r="G25" s="42">
        <f t="shared" si="1"/>
        <v>188325</v>
      </c>
      <c r="H25" s="79">
        <v>188325</v>
      </c>
      <c r="I25" s="79">
        <v>0</v>
      </c>
      <c r="J25" s="79">
        <v>0</v>
      </c>
      <c r="K25" s="52"/>
    </row>
    <row r="26" spans="1:11" ht="14.25">
      <c r="A26" s="64" t="s">
        <v>21</v>
      </c>
      <c r="B26" s="52">
        <f t="shared" si="0"/>
        <v>3749</v>
      </c>
      <c r="C26" s="73">
        <v>3749</v>
      </c>
      <c r="D26" s="73">
        <v>0</v>
      </c>
      <c r="E26" s="73">
        <v>0</v>
      </c>
      <c r="F26" s="52"/>
      <c r="G26" s="42">
        <f t="shared" si="1"/>
        <v>48123</v>
      </c>
      <c r="H26" s="79">
        <v>48123</v>
      </c>
      <c r="I26" s="79">
        <v>0</v>
      </c>
      <c r="J26" s="79">
        <v>0</v>
      </c>
      <c r="K26" s="52"/>
    </row>
    <row r="27" spans="1:11" ht="14.25">
      <c r="A27" s="64" t="s">
        <v>22</v>
      </c>
      <c r="B27" s="52">
        <f t="shared" si="0"/>
        <v>10300</v>
      </c>
      <c r="C27" s="73">
        <v>10300</v>
      </c>
      <c r="D27" s="73">
        <v>0</v>
      </c>
      <c r="E27" s="73">
        <v>0</v>
      </c>
      <c r="F27" s="52"/>
      <c r="G27" s="42">
        <f t="shared" si="1"/>
        <v>119892</v>
      </c>
      <c r="H27" s="79">
        <v>119892</v>
      </c>
      <c r="I27" s="79">
        <v>0</v>
      </c>
      <c r="J27" s="79">
        <v>0</v>
      </c>
      <c r="K27" s="52"/>
    </row>
    <row r="28" spans="1:11" ht="14.25">
      <c r="A28" s="64" t="s">
        <v>92</v>
      </c>
      <c r="B28" s="52">
        <f t="shared" si="0"/>
        <v>1067</v>
      </c>
      <c r="C28" s="73">
        <v>1067</v>
      </c>
      <c r="D28" s="73">
        <v>0</v>
      </c>
      <c r="E28" s="73">
        <v>0</v>
      </c>
      <c r="F28" s="52"/>
      <c r="G28" s="42">
        <f t="shared" si="1"/>
        <v>7853</v>
      </c>
      <c r="H28" s="79">
        <v>7853</v>
      </c>
      <c r="I28" s="79">
        <v>0</v>
      </c>
      <c r="J28" s="79">
        <v>0</v>
      </c>
      <c r="K28" s="52"/>
    </row>
    <row r="29" spans="1:11" ht="14.25">
      <c r="A29" s="64" t="s">
        <v>23</v>
      </c>
      <c r="B29" s="52">
        <f t="shared" si="0"/>
        <v>650697</v>
      </c>
      <c r="C29" s="73">
        <v>650697</v>
      </c>
      <c r="D29" s="73">
        <v>0</v>
      </c>
      <c r="E29" s="73">
        <v>0</v>
      </c>
      <c r="F29" s="52"/>
      <c r="G29" s="42">
        <f t="shared" si="1"/>
        <v>1115858</v>
      </c>
      <c r="H29" s="79">
        <v>1115858</v>
      </c>
      <c r="I29" s="79">
        <v>0</v>
      </c>
      <c r="J29" s="79">
        <v>0</v>
      </c>
      <c r="K29" s="52"/>
    </row>
    <row r="30" spans="1:11" ht="14.25">
      <c r="A30" s="64" t="s">
        <v>24</v>
      </c>
      <c r="B30" s="52">
        <f t="shared" si="0"/>
        <v>427890</v>
      </c>
      <c r="C30" s="73">
        <v>397367</v>
      </c>
      <c r="D30" s="73">
        <v>21782</v>
      </c>
      <c r="E30" s="73">
        <v>8741</v>
      </c>
      <c r="F30" s="52"/>
      <c r="G30" s="42">
        <f t="shared" si="1"/>
        <v>5024285</v>
      </c>
      <c r="H30" s="79">
        <v>4764301</v>
      </c>
      <c r="I30" s="79">
        <v>116322</v>
      </c>
      <c r="J30" s="79">
        <v>143662</v>
      </c>
      <c r="K30" s="52"/>
    </row>
    <row r="31" spans="1:11" ht="14.25">
      <c r="A31" s="64" t="s">
        <v>25</v>
      </c>
      <c r="B31" s="52">
        <f t="shared" si="0"/>
        <v>4947</v>
      </c>
      <c r="C31" s="73">
        <v>4947</v>
      </c>
      <c r="D31" s="73">
        <v>0</v>
      </c>
      <c r="E31" s="73">
        <v>0</v>
      </c>
      <c r="F31" s="52"/>
      <c r="G31" s="42">
        <f t="shared" si="1"/>
        <v>43673</v>
      </c>
      <c r="H31" s="79">
        <v>43673</v>
      </c>
      <c r="I31" s="79">
        <v>0</v>
      </c>
      <c r="J31" s="79">
        <v>0</v>
      </c>
      <c r="K31" s="52"/>
    </row>
    <row r="32" spans="1:11" ht="14.25">
      <c r="A32" s="64" t="s">
        <v>26</v>
      </c>
      <c r="B32" s="52">
        <f t="shared" si="0"/>
        <v>23438</v>
      </c>
      <c r="C32" s="73">
        <v>17438</v>
      </c>
      <c r="D32" s="73">
        <v>0</v>
      </c>
      <c r="E32" s="73">
        <v>6000</v>
      </c>
      <c r="F32" s="52"/>
      <c r="G32" s="42">
        <f t="shared" si="1"/>
        <v>209605</v>
      </c>
      <c r="H32" s="79">
        <v>176605</v>
      </c>
      <c r="I32" s="79">
        <v>0</v>
      </c>
      <c r="J32" s="79">
        <v>33000</v>
      </c>
      <c r="K32" s="52"/>
    </row>
    <row r="33" spans="1:11" ht="14.25">
      <c r="A33" s="64" t="s">
        <v>27</v>
      </c>
      <c r="B33" s="52">
        <f t="shared" si="0"/>
        <v>12786</v>
      </c>
      <c r="C33" s="73">
        <v>12786</v>
      </c>
      <c r="D33" s="73">
        <v>0</v>
      </c>
      <c r="E33" s="73">
        <v>0</v>
      </c>
      <c r="F33" s="52"/>
      <c r="G33" s="42">
        <f t="shared" si="1"/>
        <v>108950</v>
      </c>
      <c r="H33" s="79">
        <v>108950</v>
      </c>
      <c r="I33" s="79">
        <v>0</v>
      </c>
      <c r="J33" s="79">
        <v>0</v>
      </c>
      <c r="K33" s="52"/>
    </row>
    <row r="34" spans="1:11" ht="14.25">
      <c r="A34" s="64" t="s">
        <v>28</v>
      </c>
      <c r="B34" s="52">
        <f t="shared" si="0"/>
        <v>14906</v>
      </c>
      <c r="C34" s="73">
        <v>14906</v>
      </c>
      <c r="D34" s="73">
        <v>0</v>
      </c>
      <c r="E34" s="73">
        <v>0</v>
      </c>
      <c r="F34" s="52"/>
      <c r="G34" s="42">
        <f t="shared" si="1"/>
        <v>156217</v>
      </c>
      <c r="H34" s="79">
        <v>156217</v>
      </c>
      <c r="I34" s="79">
        <v>0</v>
      </c>
      <c r="J34" s="79">
        <v>0</v>
      </c>
      <c r="K34" s="52"/>
    </row>
    <row r="35" spans="1:11" ht="14.25">
      <c r="A35" s="64" t="s">
        <v>30</v>
      </c>
      <c r="B35" s="52">
        <f t="shared" si="0"/>
        <v>8365</v>
      </c>
      <c r="C35" s="73">
        <v>8365</v>
      </c>
      <c r="D35" s="73">
        <v>0</v>
      </c>
      <c r="E35" s="73">
        <v>0</v>
      </c>
      <c r="F35" s="52"/>
      <c r="G35" s="42">
        <f t="shared" si="1"/>
        <v>82423</v>
      </c>
      <c r="H35" s="79">
        <v>82423</v>
      </c>
      <c r="I35" s="79">
        <v>0</v>
      </c>
      <c r="J35" s="79">
        <v>0</v>
      </c>
      <c r="K35" s="52"/>
    </row>
    <row r="36" spans="1:11" ht="14.25">
      <c r="A36" s="64" t="s">
        <v>31</v>
      </c>
      <c r="B36" s="52">
        <f t="shared" si="0"/>
        <v>14400</v>
      </c>
      <c r="C36" s="73">
        <v>14400</v>
      </c>
      <c r="D36" s="73">
        <v>0</v>
      </c>
      <c r="E36" s="73">
        <v>0</v>
      </c>
      <c r="F36" s="52"/>
      <c r="G36" s="42">
        <f>SUM(H36:J36)</f>
        <v>129600</v>
      </c>
      <c r="H36" s="79">
        <v>129600</v>
      </c>
      <c r="I36" s="79">
        <v>0</v>
      </c>
      <c r="J36" s="79">
        <v>0</v>
      </c>
      <c r="K36" s="52"/>
    </row>
    <row r="37" spans="1:11" ht="14.25">
      <c r="A37" s="64" t="s">
        <v>32</v>
      </c>
      <c r="B37" s="52">
        <f t="shared" si="0"/>
        <v>6000</v>
      </c>
      <c r="C37" s="73">
        <v>6000</v>
      </c>
      <c r="D37" s="73">
        <v>0</v>
      </c>
      <c r="E37" s="73">
        <v>0</v>
      </c>
      <c r="F37" s="52"/>
      <c r="G37" s="42">
        <f t="shared" si="1"/>
        <v>63000</v>
      </c>
      <c r="H37" s="79">
        <v>63000</v>
      </c>
      <c r="I37" s="79">
        <v>0</v>
      </c>
      <c r="J37" s="79">
        <v>0</v>
      </c>
      <c r="K37" s="52"/>
    </row>
    <row r="38" spans="1:11" ht="14.25">
      <c r="A38" s="64" t="s">
        <v>33</v>
      </c>
      <c r="B38" s="52">
        <f t="shared" si="0"/>
        <v>3000</v>
      </c>
      <c r="C38" s="73">
        <v>3000</v>
      </c>
      <c r="D38" s="73">
        <v>0</v>
      </c>
      <c r="E38" s="73">
        <v>0</v>
      </c>
      <c r="F38" s="52"/>
      <c r="G38" s="42">
        <f t="shared" si="1"/>
        <v>24750</v>
      </c>
      <c r="H38" s="79">
        <v>24750</v>
      </c>
      <c r="I38" s="79">
        <v>0</v>
      </c>
      <c r="J38" s="79">
        <v>0</v>
      </c>
      <c r="K38" s="52"/>
    </row>
    <row r="39" spans="1:11" ht="14.25">
      <c r="A39" s="64" t="s">
        <v>34</v>
      </c>
      <c r="B39" s="52">
        <f t="shared" si="0"/>
        <v>306858</v>
      </c>
      <c r="C39" s="73">
        <v>305373</v>
      </c>
      <c r="D39" s="73">
        <v>1370</v>
      </c>
      <c r="E39" s="73">
        <v>115</v>
      </c>
      <c r="F39" s="52"/>
      <c r="G39" s="42">
        <f t="shared" si="1"/>
        <v>3602954</v>
      </c>
      <c r="H39" s="79">
        <v>3570979</v>
      </c>
      <c r="I39" s="79">
        <v>4230</v>
      </c>
      <c r="J39" s="79">
        <v>27745</v>
      </c>
      <c r="K39" s="52"/>
    </row>
    <row r="40" spans="1:11" ht="14.25">
      <c r="A40" s="64" t="s">
        <v>36</v>
      </c>
      <c r="B40" s="52">
        <f t="shared" si="0"/>
        <v>192918</v>
      </c>
      <c r="C40" s="73">
        <v>185271</v>
      </c>
      <c r="D40" s="73">
        <v>7647</v>
      </c>
      <c r="E40" s="73">
        <v>0</v>
      </c>
      <c r="F40" s="52"/>
      <c r="G40" s="42">
        <f aca="true" t="shared" si="2" ref="G40:G56">SUM(H40:J40)</f>
        <v>3670413</v>
      </c>
      <c r="H40" s="79">
        <v>3600649</v>
      </c>
      <c r="I40" s="79">
        <v>69763</v>
      </c>
      <c r="J40" s="79">
        <v>1</v>
      </c>
      <c r="K40" s="52"/>
    </row>
    <row r="41" spans="1:11" ht="14.25">
      <c r="A41" s="64" t="s">
        <v>37</v>
      </c>
      <c r="B41" s="52">
        <f t="shared" si="0"/>
        <v>16812</v>
      </c>
      <c r="C41" s="73">
        <v>16812</v>
      </c>
      <c r="D41" s="73">
        <v>0</v>
      </c>
      <c r="E41" s="73">
        <v>0</v>
      </c>
      <c r="F41" s="52"/>
      <c r="G41" s="42">
        <f t="shared" si="2"/>
        <v>175698</v>
      </c>
      <c r="H41" s="79">
        <v>175698</v>
      </c>
      <c r="I41" s="79">
        <v>0</v>
      </c>
      <c r="J41" s="79">
        <v>0</v>
      </c>
      <c r="K41" s="52"/>
    </row>
    <row r="42" spans="1:11" ht="14.25">
      <c r="A42" s="64" t="s">
        <v>38</v>
      </c>
      <c r="B42" s="52">
        <f t="shared" si="0"/>
        <v>76475</v>
      </c>
      <c r="C42" s="73">
        <v>60725</v>
      </c>
      <c r="D42" s="73">
        <v>12400</v>
      </c>
      <c r="E42" s="73">
        <v>3350</v>
      </c>
      <c r="F42" s="52"/>
      <c r="G42" s="42">
        <f t="shared" si="2"/>
        <v>622153</v>
      </c>
      <c r="H42" s="79">
        <v>557815</v>
      </c>
      <c r="I42" s="79">
        <v>43400</v>
      </c>
      <c r="J42" s="79">
        <v>20938</v>
      </c>
      <c r="K42" s="52"/>
    </row>
    <row r="43" spans="1:11" ht="14.25">
      <c r="A43" s="64" t="s">
        <v>39</v>
      </c>
      <c r="B43" s="52">
        <f t="shared" si="0"/>
        <v>238921</v>
      </c>
      <c r="C43" s="73">
        <v>227512</v>
      </c>
      <c r="D43" s="73">
        <v>9584</v>
      </c>
      <c r="E43" s="73">
        <v>1825</v>
      </c>
      <c r="F43" s="52"/>
      <c r="G43" s="42">
        <f t="shared" si="2"/>
        <v>3012907</v>
      </c>
      <c r="H43" s="79">
        <v>2948251</v>
      </c>
      <c r="I43" s="79">
        <v>61356</v>
      </c>
      <c r="J43" s="79">
        <v>3300</v>
      </c>
      <c r="K43" s="52"/>
    </row>
    <row r="44" spans="1:11" ht="14.25">
      <c r="A44" s="64" t="s">
        <v>40</v>
      </c>
      <c r="B44" s="52">
        <f t="shared" si="0"/>
        <v>15691</v>
      </c>
      <c r="C44" s="73">
        <v>15691</v>
      </c>
      <c r="D44" s="73">
        <v>0</v>
      </c>
      <c r="E44" s="73">
        <v>0</v>
      </c>
      <c r="F44" s="52"/>
      <c r="G44" s="42">
        <f t="shared" si="2"/>
        <v>189794</v>
      </c>
      <c r="H44" s="79">
        <v>189794</v>
      </c>
      <c r="I44" s="79">
        <v>0</v>
      </c>
      <c r="J44" s="79">
        <v>0</v>
      </c>
      <c r="K44" s="52"/>
    </row>
    <row r="45" spans="1:11" ht="14.25">
      <c r="A45" s="64" t="s">
        <v>41</v>
      </c>
      <c r="B45" s="52">
        <f t="shared" si="0"/>
        <v>56758</v>
      </c>
      <c r="C45" s="73">
        <v>56458</v>
      </c>
      <c r="D45" s="73">
        <v>300</v>
      </c>
      <c r="E45" s="73">
        <v>0</v>
      </c>
      <c r="F45" s="52"/>
      <c r="G45" s="42">
        <f t="shared" si="2"/>
        <v>792669</v>
      </c>
      <c r="H45" s="79">
        <v>789669</v>
      </c>
      <c r="I45" s="79">
        <v>3000</v>
      </c>
      <c r="J45" s="79">
        <v>0</v>
      </c>
      <c r="K45" s="52"/>
    </row>
    <row r="46" spans="1:11" ht="14.25">
      <c r="A46" s="64" t="s">
        <v>42</v>
      </c>
      <c r="B46" s="52">
        <f t="shared" si="0"/>
        <v>5303</v>
      </c>
      <c r="C46" s="73">
        <v>5303</v>
      </c>
      <c r="D46" s="73">
        <v>0</v>
      </c>
      <c r="E46" s="73">
        <v>0</v>
      </c>
      <c r="F46" s="52" t="s">
        <v>77</v>
      </c>
      <c r="G46" s="42">
        <f t="shared" si="2"/>
        <v>67613</v>
      </c>
      <c r="H46" s="79">
        <v>67613</v>
      </c>
      <c r="I46" s="79">
        <v>0</v>
      </c>
      <c r="J46" s="79">
        <v>0</v>
      </c>
      <c r="K46" s="52"/>
    </row>
    <row r="47" spans="1:11" ht="14.25">
      <c r="A47" s="64" t="s">
        <v>43</v>
      </c>
      <c r="B47" s="52">
        <f t="shared" si="0"/>
        <v>12000</v>
      </c>
      <c r="C47" s="73">
        <v>12000</v>
      </c>
      <c r="D47" s="73">
        <v>0</v>
      </c>
      <c r="E47" s="73">
        <v>0</v>
      </c>
      <c r="F47" s="52"/>
      <c r="G47" s="42">
        <f t="shared" si="2"/>
        <v>183683</v>
      </c>
      <c r="H47" s="79">
        <v>183683</v>
      </c>
      <c r="I47" s="79">
        <v>0</v>
      </c>
      <c r="J47" s="79">
        <v>0</v>
      </c>
      <c r="K47" s="52"/>
    </row>
    <row r="48" spans="1:11" ht="14.25">
      <c r="A48" s="64" t="s">
        <v>44</v>
      </c>
      <c r="B48" s="52">
        <f t="shared" si="0"/>
        <v>9034</v>
      </c>
      <c r="C48" s="73">
        <v>9034</v>
      </c>
      <c r="D48" s="73">
        <v>0</v>
      </c>
      <c r="E48" s="73">
        <v>0</v>
      </c>
      <c r="F48" s="52"/>
      <c r="G48" s="42">
        <f t="shared" si="2"/>
        <v>103979</v>
      </c>
      <c r="H48" s="79">
        <v>103979</v>
      </c>
      <c r="I48" s="79">
        <v>0</v>
      </c>
      <c r="J48" s="79">
        <v>0</v>
      </c>
      <c r="K48" s="52"/>
    </row>
    <row r="49" spans="1:11" ht="14.25">
      <c r="A49" s="64" t="s">
        <v>45</v>
      </c>
      <c r="B49" s="52">
        <f t="shared" si="0"/>
        <v>687835</v>
      </c>
      <c r="C49" s="73">
        <v>669687</v>
      </c>
      <c r="D49" s="73">
        <v>13026</v>
      </c>
      <c r="E49" s="73">
        <v>5122</v>
      </c>
      <c r="F49" s="52"/>
      <c r="G49" s="42">
        <f t="shared" si="2"/>
        <v>7721222</v>
      </c>
      <c r="H49" s="79">
        <v>7505530</v>
      </c>
      <c r="I49" s="79">
        <v>67732</v>
      </c>
      <c r="J49" s="79">
        <v>147960</v>
      </c>
      <c r="K49" s="52"/>
    </row>
    <row r="50" spans="1:11" ht="14.25">
      <c r="A50" s="64" t="s">
        <v>46</v>
      </c>
      <c r="B50" s="52">
        <f t="shared" si="0"/>
        <v>43520</v>
      </c>
      <c r="C50" s="73">
        <v>43520</v>
      </c>
      <c r="D50" s="73">
        <v>0</v>
      </c>
      <c r="E50" s="73">
        <v>0</v>
      </c>
      <c r="F50" s="52"/>
      <c r="G50" s="42">
        <f t="shared" si="2"/>
        <v>787121</v>
      </c>
      <c r="H50" s="79">
        <v>787121</v>
      </c>
      <c r="I50" s="79">
        <v>0</v>
      </c>
      <c r="J50" s="79">
        <v>0</v>
      </c>
      <c r="K50" s="52"/>
    </row>
    <row r="51" spans="1:11" ht="14.25">
      <c r="A51" s="64" t="s">
        <v>47</v>
      </c>
      <c r="B51" s="52">
        <f t="shared" si="0"/>
        <v>1150</v>
      </c>
      <c r="C51" s="73">
        <v>1150</v>
      </c>
      <c r="D51" s="73">
        <v>0</v>
      </c>
      <c r="E51" s="73">
        <v>0</v>
      </c>
      <c r="F51" s="52"/>
      <c r="G51" s="42">
        <f t="shared" si="2"/>
        <v>15238</v>
      </c>
      <c r="H51" s="79">
        <v>15238</v>
      </c>
      <c r="I51" s="79">
        <v>0</v>
      </c>
      <c r="J51" s="79">
        <v>0</v>
      </c>
      <c r="K51" s="52"/>
    </row>
    <row r="52" spans="1:11" ht="14.25">
      <c r="A52" s="64" t="s">
        <v>58</v>
      </c>
      <c r="B52" s="52">
        <f t="shared" si="0"/>
        <v>731379</v>
      </c>
      <c r="C52" s="73">
        <v>302433</v>
      </c>
      <c r="D52" s="73">
        <v>302403</v>
      </c>
      <c r="E52" s="73">
        <v>126543</v>
      </c>
      <c r="F52" s="52"/>
      <c r="G52" s="42">
        <f t="shared" si="2"/>
        <v>4931843</v>
      </c>
      <c r="H52" s="79">
        <v>3265080</v>
      </c>
      <c r="I52" s="79">
        <v>873865</v>
      </c>
      <c r="J52" s="79">
        <v>792898</v>
      </c>
      <c r="K52" s="52"/>
    </row>
    <row r="53" spans="1:11" ht="14.25">
      <c r="A53" s="64" t="s">
        <v>59</v>
      </c>
      <c r="B53" s="52">
        <f t="shared" si="0"/>
        <v>15437</v>
      </c>
      <c r="C53" s="73">
        <v>15437</v>
      </c>
      <c r="D53" s="73">
        <v>0</v>
      </c>
      <c r="E53" s="73">
        <v>0</v>
      </c>
      <c r="F53" s="52"/>
      <c r="G53" s="42">
        <f t="shared" si="2"/>
        <v>172800</v>
      </c>
      <c r="H53" s="79">
        <v>167700</v>
      </c>
      <c r="I53" s="79">
        <v>0</v>
      </c>
      <c r="J53" s="79">
        <v>5100</v>
      </c>
      <c r="K53" s="52"/>
    </row>
    <row r="54" spans="1:11" ht="14.25">
      <c r="A54" s="64" t="s">
        <v>60</v>
      </c>
      <c r="B54" s="52">
        <f t="shared" si="0"/>
        <v>6600</v>
      </c>
      <c r="C54" s="73">
        <v>6600</v>
      </c>
      <c r="D54" s="73">
        <v>0</v>
      </c>
      <c r="E54" s="73">
        <v>0</v>
      </c>
      <c r="F54" s="52"/>
      <c r="G54" s="42">
        <f t="shared" si="2"/>
        <v>108900</v>
      </c>
      <c r="H54" s="79">
        <v>108900</v>
      </c>
      <c r="I54" s="79">
        <v>0</v>
      </c>
      <c r="J54" s="79">
        <v>0</v>
      </c>
      <c r="K54" s="52"/>
    </row>
    <row r="55" spans="1:11" ht="14.25">
      <c r="A55" s="64" t="s">
        <v>61</v>
      </c>
      <c r="B55" s="52">
        <f t="shared" si="0"/>
        <v>257754</v>
      </c>
      <c r="C55" s="73">
        <v>248554</v>
      </c>
      <c r="D55" s="73">
        <v>5500</v>
      </c>
      <c r="E55" s="73">
        <v>3700</v>
      </c>
      <c r="F55" s="52"/>
      <c r="G55" s="42">
        <f t="shared" si="2"/>
        <v>4714317</v>
      </c>
      <c r="H55" s="79">
        <v>4623937</v>
      </c>
      <c r="I55" s="79">
        <v>33000</v>
      </c>
      <c r="J55" s="79">
        <v>57380</v>
      </c>
      <c r="K55" s="52"/>
    </row>
    <row r="56" spans="1:11" ht="14.25">
      <c r="A56" s="64" t="s">
        <v>62</v>
      </c>
      <c r="B56" s="52">
        <f t="shared" si="0"/>
        <v>14823</v>
      </c>
      <c r="C56" s="73">
        <v>14823</v>
      </c>
      <c r="D56" s="73">
        <v>0</v>
      </c>
      <c r="E56" s="73">
        <v>0</v>
      </c>
      <c r="F56" s="52"/>
      <c r="G56" s="42">
        <f t="shared" si="2"/>
        <v>196158</v>
      </c>
      <c r="H56" s="79">
        <v>196158</v>
      </c>
      <c r="I56" s="79">
        <v>0</v>
      </c>
      <c r="J56" s="79">
        <v>0</v>
      </c>
      <c r="K56" s="52"/>
    </row>
    <row r="57" spans="1:11" ht="14.25">
      <c r="A57" s="64" t="s">
        <v>63</v>
      </c>
      <c r="B57" s="52">
        <f aca="true" t="shared" si="3" ref="B57:B62">SUM(C57:E57)</f>
        <v>10499</v>
      </c>
      <c r="C57" s="73">
        <v>10499</v>
      </c>
      <c r="D57" s="73">
        <v>0</v>
      </c>
      <c r="E57" s="73">
        <v>0</v>
      </c>
      <c r="F57" s="52"/>
      <c r="G57" s="42">
        <f aca="true" t="shared" si="4" ref="G57:G62">SUM(H57:J57)</f>
        <v>123165</v>
      </c>
      <c r="H57" s="79">
        <v>123165</v>
      </c>
      <c r="I57" s="79">
        <v>0</v>
      </c>
      <c r="J57" s="79">
        <v>0</v>
      </c>
      <c r="K57" s="52"/>
    </row>
    <row r="58" spans="1:11" ht="14.25">
      <c r="A58" s="64" t="s">
        <v>64</v>
      </c>
      <c r="B58" s="52">
        <f t="shared" si="3"/>
        <v>15789</v>
      </c>
      <c r="C58" s="73">
        <v>12101</v>
      </c>
      <c r="D58" s="73">
        <v>0</v>
      </c>
      <c r="E58" s="73">
        <v>3688</v>
      </c>
      <c r="F58" s="52"/>
      <c r="G58" s="42">
        <f t="shared" si="4"/>
        <v>96299</v>
      </c>
      <c r="H58" s="79">
        <v>77859</v>
      </c>
      <c r="I58" s="79">
        <v>0</v>
      </c>
      <c r="J58" s="79">
        <v>18440</v>
      </c>
      <c r="K58" s="52"/>
    </row>
    <row r="59" spans="1:11" ht="14.25">
      <c r="A59" s="64" t="s">
        <v>65</v>
      </c>
      <c r="B59" s="52">
        <f t="shared" si="3"/>
        <v>20416</v>
      </c>
      <c r="C59" s="73">
        <v>20185</v>
      </c>
      <c r="D59" s="73">
        <v>231</v>
      </c>
      <c r="E59" s="73">
        <v>0</v>
      </c>
      <c r="F59" s="52"/>
      <c r="G59" s="42">
        <f t="shared" si="4"/>
        <v>258150</v>
      </c>
      <c r="H59" s="79">
        <v>257284</v>
      </c>
      <c r="I59" s="79">
        <v>866</v>
      </c>
      <c r="J59" s="79">
        <v>0</v>
      </c>
      <c r="K59" s="52"/>
    </row>
    <row r="60" spans="1:11" ht="14.25">
      <c r="A60" s="64" t="s">
        <v>66</v>
      </c>
      <c r="B60" s="52">
        <f t="shared" si="3"/>
        <v>5166</v>
      </c>
      <c r="C60" s="73">
        <v>5166</v>
      </c>
      <c r="D60" s="73">
        <v>0</v>
      </c>
      <c r="E60" s="73">
        <v>0</v>
      </c>
      <c r="F60" s="52"/>
      <c r="G60" s="42">
        <f t="shared" si="4"/>
        <v>55018</v>
      </c>
      <c r="H60" s="79">
        <v>55018</v>
      </c>
      <c r="I60" s="79">
        <v>0</v>
      </c>
      <c r="J60" s="79">
        <v>0</v>
      </c>
      <c r="K60" s="52"/>
    </row>
    <row r="61" spans="1:11" ht="14.25">
      <c r="A61" s="64" t="s">
        <v>67</v>
      </c>
      <c r="B61" s="52">
        <f t="shared" si="3"/>
        <v>363342</v>
      </c>
      <c r="C61" s="73">
        <v>361623</v>
      </c>
      <c r="D61" s="73">
        <v>1719</v>
      </c>
      <c r="E61" s="73">
        <v>0</v>
      </c>
      <c r="F61" s="52"/>
      <c r="G61" s="42">
        <f t="shared" si="4"/>
        <v>7393506</v>
      </c>
      <c r="H61" s="79">
        <v>7331037</v>
      </c>
      <c r="I61" s="79">
        <v>19269</v>
      </c>
      <c r="J61" s="79">
        <v>43200</v>
      </c>
      <c r="K61" s="52"/>
    </row>
    <row r="62" spans="1:11" ht="14.25">
      <c r="A62" s="64" t="s">
        <v>68</v>
      </c>
      <c r="B62" s="52">
        <f t="shared" si="3"/>
        <v>7598</v>
      </c>
      <c r="C62" s="73">
        <v>4800</v>
      </c>
      <c r="D62" s="73">
        <v>2798</v>
      </c>
      <c r="E62" s="73">
        <v>0</v>
      </c>
      <c r="F62" s="52"/>
      <c r="G62" s="42">
        <f t="shared" si="4"/>
        <v>67931</v>
      </c>
      <c r="H62" s="79">
        <v>55200</v>
      </c>
      <c r="I62" s="79">
        <v>12731</v>
      </c>
      <c r="J62" s="79">
        <v>0</v>
      </c>
      <c r="K62" s="52"/>
    </row>
    <row r="63" spans="1:11" ht="14.25">
      <c r="A63" s="64"/>
      <c r="B63" s="52"/>
      <c r="C63" s="74"/>
      <c r="D63" s="74"/>
      <c r="E63" s="74"/>
      <c r="F63" s="52"/>
      <c r="G63" s="42"/>
      <c r="H63" s="80"/>
      <c r="I63" s="80"/>
      <c r="J63" s="80"/>
      <c r="K63" s="52"/>
    </row>
    <row r="64" spans="1:11" ht="14.25">
      <c r="A64" s="64" t="s">
        <v>2</v>
      </c>
      <c r="B64" s="52">
        <f>SUM(C64:E64)</f>
        <v>11010</v>
      </c>
      <c r="C64" s="52">
        <f>SUM(C65:C66)</f>
        <v>11010</v>
      </c>
      <c r="D64" s="73">
        <v>0</v>
      </c>
      <c r="E64" s="73">
        <v>0</v>
      </c>
      <c r="F64" s="52"/>
      <c r="G64" s="42">
        <f>SUM(H64:J64)</f>
        <v>310272</v>
      </c>
      <c r="H64" s="42">
        <v>310272</v>
      </c>
      <c r="I64" s="79">
        <v>0</v>
      </c>
      <c r="J64" s="79">
        <v>0</v>
      </c>
      <c r="K64" s="52"/>
    </row>
    <row r="65" spans="1:11" ht="14.25">
      <c r="A65" s="64" t="s">
        <v>88</v>
      </c>
      <c r="B65" s="52">
        <f>SUM(C65:E65)</f>
        <v>3278</v>
      </c>
      <c r="C65" s="73">
        <v>3278</v>
      </c>
      <c r="D65" s="73">
        <v>0</v>
      </c>
      <c r="E65" s="73">
        <v>0</v>
      </c>
      <c r="F65" s="52"/>
      <c r="G65" s="42">
        <f>SUM(H65:J65)</f>
        <v>129809</v>
      </c>
      <c r="H65" s="79">
        <v>129809</v>
      </c>
      <c r="I65" s="79">
        <v>0</v>
      </c>
      <c r="J65" s="79">
        <v>0</v>
      </c>
      <c r="K65" s="52"/>
    </row>
    <row r="66" spans="1:11" ht="14.25">
      <c r="A66" s="64" t="s">
        <v>84</v>
      </c>
      <c r="B66" s="52">
        <f>SUM(C66:E66)</f>
        <v>7732</v>
      </c>
      <c r="C66" s="73">
        <v>7732</v>
      </c>
      <c r="D66" s="73">
        <v>0</v>
      </c>
      <c r="E66" s="73">
        <v>0</v>
      </c>
      <c r="F66" s="52"/>
      <c r="G66" s="42">
        <f>SUM(H66:J66)</f>
        <v>180463</v>
      </c>
      <c r="H66" s="79">
        <v>180463</v>
      </c>
      <c r="I66" s="79">
        <v>0</v>
      </c>
      <c r="J66" s="79">
        <v>0</v>
      </c>
      <c r="K66" s="52"/>
    </row>
    <row r="67" spans="1:11" ht="14.25">
      <c r="A67" s="64"/>
      <c r="B67" s="52"/>
      <c r="C67" s="74"/>
      <c r="D67" s="74"/>
      <c r="E67" s="74"/>
      <c r="F67" s="52"/>
      <c r="G67" s="60"/>
      <c r="H67" s="80"/>
      <c r="I67" s="80"/>
      <c r="J67" s="80"/>
      <c r="K67" s="52"/>
    </row>
    <row r="68" spans="1:11" ht="14.25">
      <c r="A68" s="64" t="s">
        <v>3</v>
      </c>
      <c r="B68" s="52">
        <f>SUM(C68:E68)</f>
        <v>3836</v>
      </c>
      <c r="C68" s="52">
        <f>SUM(C69:C71)</f>
        <v>3836</v>
      </c>
      <c r="D68" s="73">
        <v>0</v>
      </c>
      <c r="E68" s="73">
        <v>0</v>
      </c>
      <c r="F68" s="52"/>
      <c r="G68" s="42">
        <f>SUM(H68:J68)</f>
        <v>302749</v>
      </c>
      <c r="H68" s="42">
        <v>302749</v>
      </c>
      <c r="I68" s="79">
        <v>0</v>
      </c>
      <c r="J68" s="79">
        <v>0</v>
      </c>
      <c r="K68" s="52"/>
    </row>
    <row r="69" spans="1:11" ht="14.25">
      <c r="A69" s="64" t="s">
        <v>85</v>
      </c>
      <c r="B69" s="52">
        <f>SUM(C69:E69)</f>
        <v>1185</v>
      </c>
      <c r="C69" s="73">
        <v>1185</v>
      </c>
      <c r="D69" s="73">
        <v>0</v>
      </c>
      <c r="E69" s="73">
        <v>0</v>
      </c>
      <c r="F69" s="52"/>
      <c r="G69" s="42">
        <f>SUM(H69:J69)</f>
        <v>68985</v>
      </c>
      <c r="H69" s="79">
        <v>68985</v>
      </c>
      <c r="I69" s="79">
        <v>0</v>
      </c>
      <c r="J69" s="79">
        <v>0</v>
      </c>
      <c r="K69" s="52"/>
    </row>
    <row r="70" spans="1:11" ht="14.25">
      <c r="A70" s="64" t="s">
        <v>105</v>
      </c>
      <c r="B70" s="52">
        <f>SUM(C70:E70)</f>
        <v>720</v>
      </c>
      <c r="C70" s="73">
        <v>720</v>
      </c>
      <c r="D70" s="73">
        <v>0</v>
      </c>
      <c r="E70" s="73">
        <v>0</v>
      </c>
      <c r="F70" s="52"/>
      <c r="G70" s="42">
        <f>SUM(H70:J70)</f>
        <v>13241</v>
      </c>
      <c r="H70" s="79">
        <v>13241</v>
      </c>
      <c r="I70" s="79">
        <v>0</v>
      </c>
      <c r="J70" s="79">
        <v>0</v>
      </c>
      <c r="K70" s="52"/>
    </row>
    <row r="71" spans="1:11" ht="14.25">
      <c r="A71" s="64" t="s">
        <v>93</v>
      </c>
      <c r="B71" s="52">
        <f>SUM(C71:E71)</f>
        <v>1931</v>
      </c>
      <c r="C71" s="73">
        <v>1931</v>
      </c>
      <c r="D71" s="73">
        <v>0</v>
      </c>
      <c r="E71" s="73">
        <v>0</v>
      </c>
      <c r="F71" s="52"/>
      <c r="G71" s="42">
        <f>SUM(H71:J71)</f>
        <v>220523</v>
      </c>
      <c r="H71" s="79">
        <v>220523</v>
      </c>
      <c r="I71" s="79">
        <v>0</v>
      </c>
      <c r="J71" s="79">
        <v>0</v>
      </c>
      <c r="K71" s="52"/>
    </row>
    <row r="72" spans="1:11" ht="14.25">
      <c r="A72" s="71"/>
      <c r="B72" s="84"/>
      <c r="C72" s="84"/>
      <c r="D72" s="84"/>
      <c r="E72" s="84"/>
      <c r="F72" s="84"/>
      <c r="G72" s="84"/>
      <c r="H72" s="84"/>
      <c r="I72" s="84"/>
      <c r="J72" s="84"/>
      <c r="K72" s="52"/>
    </row>
    <row r="73" spans="1:11" ht="14.25">
      <c r="A73" s="64" t="s">
        <v>48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4.25">
      <c r="A74" s="75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4.25">
      <c r="A75" s="64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4.25">
      <c r="A76" s="64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14.25">
      <c r="A77" s="64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4.25">
      <c r="A78" s="64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4.25">
      <c r="A79" s="64"/>
      <c r="B79" s="52"/>
      <c r="C79" s="52"/>
      <c r="D79" s="52"/>
      <c r="E79" s="52"/>
      <c r="F79" s="52"/>
      <c r="G79" s="52"/>
      <c r="H79" s="52"/>
      <c r="I79" s="52"/>
      <c r="J79" s="52"/>
      <c r="K79" s="52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2" ht="20.25">
      <c r="A1" s="76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77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4.25">
      <c r="A4" s="71"/>
      <c r="B4" s="88" t="s">
        <v>96</v>
      </c>
      <c r="C4" s="88"/>
      <c r="D4" s="88"/>
      <c r="E4" s="88"/>
      <c r="F4" s="71"/>
      <c r="G4" s="88" t="s">
        <v>52</v>
      </c>
      <c r="H4" s="88"/>
      <c r="I4" s="88"/>
      <c r="J4" s="88"/>
      <c r="K4" s="64"/>
      <c r="L4" s="64"/>
    </row>
    <row r="5" spans="1:12" ht="14.25">
      <c r="A5" s="72" t="s">
        <v>1</v>
      </c>
      <c r="B5" s="81" t="s">
        <v>97</v>
      </c>
      <c r="C5" s="81" t="s">
        <v>98</v>
      </c>
      <c r="D5" s="81" t="s">
        <v>99</v>
      </c>
      <c r="E5" s="18" t="s">
        <v>51</v>
      </c>
      <c r="F5" s="82"/>
      <c r="G5" s="81" t="s">
        <v>100</v>
      </c>
      <c r="H5" s="81" t="s">
        <v>101</v>
      </c>
      <c r="I5" s="81" t="s">
        <v>102</v>
      </c>
      <c r="J5" s="18" t="s">
        <v>51</v>
      </c>
      <c r="K5" s="64"/>
      <c r="L5" s="64"/>
    </row>
    <row r="6" spans="1:12" ht="14.25">
      <c r="A6" s="64"/>
      <c r="B6" s="64"/>
      <c r="C6" s="64"/>
      <c r="D6" s="64"/>
      <c r="E6" s="64"/>
      <c r="F6" s="64"/>
      <c r="G6" s="52"/>
      <c r="H6" s="52"/>
      <c r="I6" s="52"/>
      <c r="J6" s="52"/>
      <c r="K6" s="64"/>
      <c r="L6" s="64"/>
    </row>
    <row r="7" spans="1:12" ht="14.25">
      <c r="A7" s="64" t="s">
        <v>0</v>
      </c>
      <c r="B7" s="62">
        <f>+B9+B16</f>
        <v>14175598</v>
      </c>
      <c r="C7" s="62">
        <f>+C9+C16</f>
        <v>12461823</v>
      </c>
      <c r="D7" s="62">
        <f>+D9+D16</f>
        <v>1345671</v>
      </c>
      <c r="E7" s="62">
        <f>+E9+E16</f>
        <v>368104</v>
      </c>
      <c r="F7" s="52" t="s">
        <v>77</v>
      </c>
      <c r="G7" s="58">
        <v>209485860</v>
      </c>
      <c r="H7" s="58">
        <v>200222265</v>
      </c>
      <c r="I7" s="58">
        <v>6122486</v>
      </c>
      <c r="J7" s="58">
        <v>3141109</v>
      </c>
      <c r="K7" s="52"/>
      <c r="L7" s="64"/>
    </row>
    <row r="8" spans="1:12" ht="14.25">
      <c r="A8" s="64"/>
      <c r="B8" s="62"/>
      <c r="C8" s="62"/>
      <c r="D8" s="52"/>
      <c r="E8" s="52"/>
      <c r="F8" s="52"/>
      <c r="G8" s="59"/>
      <c r="H8" s="59"/>
      <c r="I8" s="59"/>
      <c r="J8" s="42"/>
      <c r="K8" s="52"/>
      <c r="L8" s="64"/>
    </row>
    <row r="9" spans="1:12" ht="14.25">
      <c r="A9" s="51" t="s">
        <v>6</v>
      </c>
      <c r="B9" s="62">
        <f>SUM(B10:B14)</f>
        <v>4496291</v>
      </c>
      <c r="C9" s="62">
        <f>SUM(C10:C14)</f>
        <v>4413207</v>
      </c>
      <c r="D9" s="62">
        <f>SUM(D10:D14)</f>
        <v>76881</v>
      </c>
      <c r="E9" s="62">
        <f>SUM(E10:E14)</f>
        <v>6203</v>
      </c>
      <c r="F9" s="52"/>
      <c r="G9" s="67">
        <f>SUM(G10:G14)</f>
        <v>107179328</v>
      </c>
      <c r="H9" s="67">
        <f>SUM(H10:H14)</f>
        <v>106114333</v>
      </c>
      <c r="I9" s="67">
        <f>SUM(I10:I14)</f>
        <v>910056</v>
      </c>
      <c r="J9" s="67">
        <f>SUM(J10:J14)</f>
        <v>154939</v>
      </c>
      <c r="K9" s="52"/>
      <c r="L9" s="64"/>
    </row>
    <row r="10" spans="1:12" ht="14.25">
      <c r="A10" s="51" t="s">
        <v>7</v>
      </c>
      <c r="B10" s="52">
        <f>SUM(C10:E10)</f>
        <v>217555</v>
      </c>
      <c r="C10" s="73">
        <v>217555</v>
      </c>
      <c r="D10" s="73">
        <v>0</v>
      </c>
      <c r="E10" s="73">
        <v>0</v>
      </c>
      <c r="F10" s="52"/>
      <c r="G10" s="42">
        <f>SUM(H10:J10)</f>
        <v>4866040</v>
      </c>
      <c r="H10" s="79">
        <v>4866040</v>
      </c>
      <c r="I10" s="79">
        <v>0</v>
      </c>
      <c r="J10" s="79">
        <v>0</v>
      </c>
      <c r="K10" s="52"/>
      <c r="L10" s="64"/>
    </row>
    <row r="11" spans="1:12" ht="14.25">
      <c r="A11" s="51" t="s">
        <v>8</v>
      </c>
      <c r="B11" s="52">
        <f>SUM(C11:E11)</f>
        <v>642651</v>
      </c>
      <c r="C11" s="73">
        <v>641791</v>
      </c>
      <c r="D11" s="73">
        <v>860</v>
      </c>
      <c r="E11" s="73">
        <v>0</v>
      </c>
      <c r="F11" s="83" t="s">
        <v>77</v>
      </c>
      <c r="G11" s="42">
        <f>SUM(H11:J11)</f>
        <v>13429166</v>
      </c>
      <c r="H11" s="79">
        <v>13418846</v>
      </c>
      <c r="I11" s="79">
        <v>10320</v>
      </c>
      <c r="J11" s="79">
        <v>0</v>
      </c>
      <c r="K11" s="52"/>
      <c r="L11" s="64"/>
    </row>
    <row r="12" spans="1:12" ht="14.25">
      <c r="A12" s="51" t="s">
        <v>11</v>
      </c>
      <c r="B12" s="52">
        <f>SUM(C12:E12)</f>
        <v>2828525</v>
      </c>
      <c r="C12" s="73">
        <v>2780383</v>
      </c>
      <c r="D12" s="73">
        <v>45899</v>
      </c>
      <c r="E12" s="73">
        <v>2243</v>
      </c>
      <c r="F12" s="52"/>
      <c r="G12" s="42">
        <f>SUM(H12:J12)</f>
        <v>73774668</v>
      </c>
      <c r="H12" s="79">
        <v>73083126</v>
      </c>
      <c r="I12" s="79">
        <v>648181</v>
      </c>
      <c r="J12" s="79">
        <v>43361</v>
      </c>
      <c r="K12" s="52"/>
      <c r="L12" s="64"/>
    </row>
    <row r="13" spans="1:12" ht="14.25">
      <c r="A13" s="51" t="s">
        <v>9</v>
      </c>
      <c r="B13" s="52">
        <f>SUM(C13:E13)</f>
        <v>760870</v>
      </c>
      <c r="C13" s="73">
        <v>726788</v>
      </c>
      <c r="D13" s="73">
        <v>30122</v>
      </c>
      <c r="E13" s="73">
        <v>3960</v>
      </c>
      <c r="F13" s="52"/>
      <c r="G13" s="42">
        <f>SUM(H13:J13)</f>
        <v>14151335</v>
      </c>
      <c r="H13" s="79">
        <v>13788202</v>
      </c>
      <c r="I13" s="79">
        <v>251555</v>
      </c>
      <c r="J13" s="79">
        <v>111578</v>
      </c>
      <c r="K13" s="52"/>
      <c r="L13" s="64"/>
    </row>
    <row r="14" spans="1:12" ht="14.25">
      <c r="A14" s="51" t="s">
        <v>10</v>
      </c>
      <c r="B14" s="52">
        <f>SUM(C14:E14)</f>
        <v>46690</v>
      </c>
      <c r="C14" s="73">
        <v>46690</v>
      </c>
      <c r="D14" s="73">
        <v>0</v>
      </c>
      <c r="E14" s="73">
        <v>0</v>
      </c>
      <c r="F14" s="52"/>
      <c r="G14" s="42">
        <f>SUM(H14:J14)</f>
        <v>958119</v>
      </c>
      <c r="H14" s="79">
        <v>958119</v>
      </c>
      <c r="I14" s="79">
        <v>0</v>
      </c>
      <c r="J14" s="79">
        <v>0</v>
      </c>
      <c r="K14" s="52"/>
      <c r="L14" s="64"/>
    </row>
    <row r="15" spans="1:12" ht="14.25">
      <c r="A15" s="13"/>
      <c r="B15" s="52"/>
      <c r="C15" s="52"/>
      <c r="D15" s="52"/>
      <c r="E15" s="52"/>
      <c r="F15" s="52"/>
      <c r="G15" s="60"/>
      <c r="H15" s="60"/>
      <c r="I15" s="60"/>
      <c r="J15" s="60"/>
      <c r="K15" s="52"/>
      <c r="L15" s="64"/>
    </row>
    <row r="16" spans="1:12" ht="14.25">
      <c r="A16" s="51" t="s">
        <v>12</v>
      </c>
      <c r="B16" s="52">
        <f>SUM(B17:B67)</f>
        <v>9679307</v>
      </c>
      <c r="C16" s="52">
        <f>SUM(C17:C67)</f>
        <v>8048616</v>
      </c>
      <c r="D16" s="52">
        <f>SUM(D17:D67)</f>
        <v>1268790</v>
      </c>
      <c r="E16" s="52">
        <f>SUM(E17:E67)</f>
        <v>361901</v>
      </c>
      <c r="F16" s="52"/>
      <c r="G16" s="42">
        <f>SUM(G17:G67)</f>
        <v>102306532</v>
      </c>
      <c r="H16" s="42">
        <f>SUM(H17:H67)</f>
        <v>94107932</v>
      </c>
      <c r="I16" s="42">
        <f>SUM(I17:I67)</f>
        <v>5212430</v>
      </c>
      <c r="J16" s="42">
        <f>SUM(J17:J67)</f>
        <v>2986170</v>
      </c>
      <c r="K16" s="54"/>
      <c r="L16" s="64"/>
    </row>
    <row r="17" spans="1:12" ht="14.25">
      <c r="A17" s="64" t="s">
        <v>13</v>
      </c>
      <c r="B17" s="52">
        <f aca="true" t="shared" si="0" ref="B17:B41">SUM(C17:E17)</f>
        <v>5556114</v>
      </c>
      <c r="C17" s="73">
        <v>4550222</v>
      </c>
      <c r="D17" s="73">
        <v>828932</v>
      </c>
      <c r="E17" s="73">
        <v>176960</v>
      </c>
      <c r="F17" s="52"/>
      <c r="G17" s="42">
        <f>SUM(H17:J17)</f>
        <v>54983432</v>
      </c>
      <c r="H17" s="79">
        <v>49582332</v>
      </c>
      <c r="I17" s="79">
        <v>3816257</v>
      </c>
      <c r="J17" s="79">
        <v>1584843</v>
      </c>
      <c r="K17" s="52"/>
      <c r="L17" s="64"/>
    </row>
    <row r="18" spans="1:12" ht="14.25">
      <c r="A18" s="64" t="s">
        <v>82</v>
      </c>
      <c r="B18" s="52">
        <f t="shared" si="0"/>
        <v>870</v>
      </c>
      <c r="C18" s="73">
        <v>870</v>
      </c>
      <c r="D18" s="73">
        <v>0</v>
      </c>
      <c r="E18" s="73">
        <v>0</v>
      </c>
      <c r="F18" s="52" t="s">
        <v>77</v>
      </c>
      <c r="G18" s="42">
        <f>SUM(H18:J18)</f>
        <v>9792</v>
      </c>
      <c r="H18" s="79">
        <v>9792</v>
      </c>
      <c r="I18" s="79">
        <v>0</v>
      </c>
      <c r="J18" s="79">
        <v>0</v>
      </c>
      <c r="K18" s="52"/>
      <c r="L18" s="64"/>
    </row>
    <row r="19" spans="1:12" ht="14.25">
      <c r="A19" s="64" t="s">
        <v>14</v>
      </c>
      <c r="B19" s="52">
        <f t="shared" si="0"/>
        <v>258204</v>
      </c>
      <c r="C19" s="73">
        <v>252771</v>
      </c>
      <c r="D19" s="73">
        <v>842</v>
      </c>
      <c r="E19" s="73">
        <v>4591</v>
      </c>
      <c r="F19" s="52"/>
      <c r="G19" s="42">
        <f>SUM(H19:J19)</f>
        <v>1077375</v>
      </c>
      <c r="H19" s="79">
        <v>1046813</v>
      </c>
      <c r="I19" s="79">
        <v>6000</v>
      </c>
      <c r="J19" s="79">
        <v>24562</v>
      </c>
      <c r="K19" s="52"/>
      <c r="L19" s="64"/>
    </row>
    <row r="20" spans="1:12" ht="14.25">
      <c r="A20" s="64" t="s">
        <v>15</v>
      </c>
      <c r="B20" s="52">
        <f t="shared" si="0"/>
        <v>22036</v>
      </c>
      <c r="C20" s="73">
        <v>22036</v>
      </c>
      <c r="D20" s="73">
        <v>0</v>
      </c>
      <c r="E20" s="73">
        <v>0</v>
      </c>
      <c r="F20" s="52"/>
      <c r="G20" s="42">
        <f>SUM(H20:J20)</f>
        <v>204822</v>
      </c>
      <c r="H20" s="79">
        <v>204822</v>
      </c>
      <c r="I20" s="79">
        <v>0</v>
      </c>
      <c r="J20" s="79">
        <v>0</v>
      </c>
      <c r="K20" s="52"/>
      <c r="L20" s="64"/>
    </row>
    <row r="21" spans="1:12" ht="14.25">
      <c r="A21" s="64" t="s">
        <v>16</v>
      </c>
      <c r="B21" s="52">
        <f t="shared" si="0"/>
        <v>56245</v>
      </c>
      <c r="C21" s="73">
        <v>7854</v>
      </c>
      <c r="D21" s="73">
        <v>48391</v>
      </c>
      <c r="E21" s="73">
        <v>0</v>
      </c>
      <c r="F21" s="24"/>
      <c r="G21" s="42">
        <f>SUM(H21:J21)</f>
        <v>164111</v>
      </c>
      <c r="H21" s="79">
        <v>76947</v>
      </c>
      <c r="I21" s="79">
        <v>87164</v>
      </c>
      <c r="J21" s="79">
        <v>0</v>
      </c>
      <c r="K21" s="52"/>
      <c r="L21" s="64"/>
    </row>
    <row r="22" spans="1:12" ht="14.25">
      <c r="A22" s="64" t="s">
        <v>75</v>
      </c>
      <c r="B22" s="52">
        <f t="shared" si="0"/>
        <v>17984</v>
      </c>
      <c r="C22" s="73">
        <v>17984</v>
      </c>
      <c r="D22" s="73">
        <v>0</v>
      </c>
      <c r="E22" s="73">
        <v>0</v>
      </c>
      <c r="F22" s="52"/>
      <c r="G22" s="42">
        <f aca="true" t="shared" si="1" ref="G22:G41">SUM(H22:J22)</f>
        <v>179402</v>
      </c>
      <c r="H22" s="79">
        <v>179402</v>
      </c>
      <c r="I22" s="79">
        <v>0</v>
      </c>
      <c r="J22" s="79">
        <v>0</v>
      </c>
      <c r="K22" s="52"/>
      <c r="L22" s="64"/>
    </row>
    <row r="23" spans="1:12" ht="14.25">
      <c r="A23" s="64" t="s">
        <v>18</v>
      </c>
      <c r="B23" s="52">
        <f t="shared" si="0"/>
        <v>26327</v>
      </c>
      <c r="C23" s="73">
        <v>26327</v>
      </c>
      <c r="D23" s="73">
        <v>0</v>
      </c>
      <c r="E23" s="73">
        <v>0</v>
      </c>
      <c r="F23" s="52"/>
      <c r="G23" s="42">
        <f t="shared" si="1"/>
        <v>288966</v>
      </c>
      <c r="H23" s="79">
        <v>288966</v>
      </c>
      <c r="I23" s="79">
        <v>0</v>
      </c>
      <c r="J23" s="79">
        <v>0</v>
      </c>
      <c r="K23" s="52"/>
      <c r="L23" s="64"/>
    </row>
    <row r="24" spans="1:12" ht="14.25">
      <c r="A24" s="64" t="s">
        <v>19</v>
      </c>
      <c r="B24" s="52">
        <f t="shared" si="0"/>
        <v>43711</v>
      </c>
      <c r="C24" s="73">
        <v>43711</v>
      </c>
      <c r="D24" s="73">
        <v>0</v>
      </c>
      <c r="E24" s="73">
        <v>0</v>
      </c>
      <c r="F24" s="52"/>
      <c r="G24" s="42">
        <f t="shared" si="1"/>
        <v>268738</v>
      </c>
      <c r="H24" s="79">
        <v>268738</v>
      </c>
      <c r="I24" s="79">
        <v>0</v>
      </c>
      <c r="J24" s="79">
        <v>0</v>
      </c>
      <c r="K24" s="52"/>
      <c r="L24" s="64"/>
    </row>
    <row r="25" spans="1:12" ht="14.25">
      <c r="A25" s="64" t="s">
        <v>20</v>
      </c>
      <c r="B25" s="52">
        <f t="shared" si="0"/>
        <v>17708</v>
      </c>
      <c r="C25" s="73">
        <v>17708</v>
      </c>
      <c r="D25" s="73">
        <v>0</v>
      </c>
      <c r="E25" s="73">
        <v>0</v>
      </c>
      <c r="F25" s="52"/>
      <c r="G25" s="42">
        <f t="shared" si="1"/>
        <v>200137</v>
      </c>
      <c r="H25" s="79">
        <v>200137</v>
      </c>
      <c r="I25" s="79">
        <v>0</v>
      </c>
      <c r="J25" s="79">
        <v>0</v>
      </c>
      <c r="K25" s="52"/>
      <c r="L25" s="64"/>
    </row>
    <row r="26" spans="1:12" ht="14.25">
      <c r="A26" s="64" t="s">
        <v>21</v>
      </c>
      <c r="B26" s="52">
        <f t="shared" si="0"/>
        <v>3477</v>
      </c>
      <c r="C26" s="73">
        <v>3477</v>
      </c>
      <c r="D26" s="73">
        <v>0</v>
      </c>
      <c r="E26" s="73">
        <v>0</v>
      </c>
      <c r="F26" s="52"/>
      <c r="G26" s="42">
        <f t="shared" si="1"/>
        <v>44859</v>
      </c>
      <c r="H26" s="79">
        <v>44859</v>
      </c>
      <c r="I26" s="79">
        <v>0</v>
      </c>
      <c r="J26" s="79">
        <v>0</v>
      </c>
      <c r="K26" s="52"/>
      <c r="L26" s="64"/>
    </row>
    <row r="27" spans="1:12" ht="14.25">
      <c r="A27" s="64" t="s">
        <v>22</v>
      </c>
      <c r="B27" s="52">
        <f t="shared" si="0"/>
        <v>15900</v>
      </c>
      <c r="C27" s="73">
        <v>15900</v>
      </c>
      <c r="D27" s="73">
        <v>0</v>
      </c>
      <c r="E27" s="73">
        <v>0</v>
      </c>
      <c r="F27" s="52"/>
      <c r="G27" s="42">
        <f t="shared" si="1"/>
        <v>197172</v>
      </c>
      <c r="H27" s="79">
        <v>197172</v>
      </c>
      <c r="I27" s="79">
        <v>0</v>
      </c>
      <c r="J27" s="79">
        <v>0</v>
      </c>
      <c r="K27" s="52"/>
      <c r="L27" s="64"/>
    </row>
    <row r="28" spans="1:12" ht="14.25">
      <c r="A28" s="64" t="s">
        <v>92</v>
      </c>
      <c r="B28" s="52">
        <f t="shared" si="0"/>
        <v>1206</v>
      </c>
      <c r="C28" s="73">
        <v>1206</v>
      </c>
      <c r="D28" s="73">
        <v>0</v>
      </c>
      <c r="E28" s="73">
        <v>0</v>
      </c>
      <c r="F28" s="52"/>
      <c r="G28" s="42">
        <f t="shared" si="1"/>
        <v>8895</v>
      </c>
      <c r="H28" s="79">
        <v>8895</v>
      </c>
      <c r="I28" s="79">
        <v>0</v>
      </c>
      <c r="J28" s="79">
        <v>0</v>
      </c>
      <c r="K28" s="52"/>
      <c r="L28" s="64"/>
    </row>
    <row r="29" spans="1:12" ht="14.25">
      <c r="A29" s="64" t="s">
        <v>23</v>
      </c>
      <c r="B29" s="52">
        <f t="shared" si="0"/>
        <v>76878</v>
      </c>
      <c r="C29" s="73">
        <v>76878</v>
      </c>
      <c r="D29" s="73">
        <v>0</v>
      </c>
      <c r="E29" s="73">
        <v>0</v>
      </c>
      <c r="F29" s="52"/>
      <c r="G29" s="42">
        <f t="shared" si="1"/>
        <v>1035948</v>
      </c>
      <c r="H29" s="79">
        <v>1035948</v>
      </c>
      <c r="I29" s="79">
        <v>0</v>
      </c>
      <c r="J29" s="79">
        <v>0</v>
      </c>
      <c r="K29" s="52"/>
      <c r="L29" s="64"/>
    </row>
    <row r="30" spans="1:12" ht="14.25">
      <c r="A30" s="64" t="s">
        <v>24</v>
      </c>
      <c r="B30" s="52">
        <f t="shared" si="0"/>
        <v>419985</v>
      </c>
      <c r="C30" s="73">
        <v>390136</v>
      </c>
      <c r="D30" s="73">
        <v>14617</v>
      </c>
      <c r="E30" s="73">
        <v>15232</v>
      </c>
      <c r="F30" s="52"/>
      <c r="G30" s="42">
        <f t="shared" si="1"/>
        <v>4988168</v>
      </c>
      <c r="H30" s="79">
        <v>4722978</v>
      </c>
      <c r="I30" s="79">
        <v>60255</v>
      </c>
      <c r="J30" s="79">
        <v>204935</v>
      </c>
      <c r="K30" s="52"/>
      <c r="L30" s="64"/>
    </row>
    <row r="31" spans="1:12" ht="14.25">
      <c r="A31" s="64" t="s">
        <v>25</v>
      </c>
      <c r="B31" s="52">
        <f t="shared" si="0"/>
        <v>12085</v>
      </c>
      <c r="C31" s="73">
        <v>12085</v>
      </c>
      <c r="D31" s="73">
        <v>0</v>
      </c>
      <c r="E31" s="73">
        <v>0</v>
      </c>
      <c r="F31" s="52"/>
      <c r="G31" s="42">
        <f t="shared" si="1"/>
        <v>115320</v>
      </c>
      <c r="H31" s="79">
        <v>115320</v>
      </c>
      <c r="I31" s="79">
        <v>0</v>
      </c>
      <c r="J31" s="79">
        <v>0</v>
      </c>
      <c r="K31" s="52"/>
      <c r="L31" s="64"/>
    </row>
    <row r="32" spans="1:12" ht="14.25">
      <c r="A32" s="64" t="s">
        <v>26</v>
      </c>
      <c r="B32" s="52">
        <f t="shared" si="0"/>
        <v>16300</v>
      </c>
      <c r="C32" s="73">
        <v>10300</v>
      </c>
      <c r="D32" s="73">
        <v>0</v>
      </c>
      <c r="E32" s="73">
        <v>6000</v>
      </c>
      <c r="F32" s="52"/>
      <c r="G32" s="42">
        <f t="shared" si="1"/>
        <v>137958</v>
      </c>
      <c r="H32" s="79">
        <v>104958</v>
      </c>
      <c r="I32" s="79">
        <v>0</v>
      </c>
      <c r="J32" s="79">
        <v>33000</v>
      </c>
      <c r="K32" s="52"/>
      <c r="L32" s="64"/>
    </row>
    <row r="33" spans="1:12" ht="14.25">
      <c r="A33" s="64" t="s">
        <v>27</v>
      </c>
      <c r="B33" s="52">
        <f t="shared" si="0"/>
        <v>12786</v>
      </c>
      <c r="C33" s="73">
        <v>12786</v>
      </c>
      <c r="D33" s="73">
        <v>0</v>
      </c>
      <c r="E33" s="73">
        <v>0</v>
      </c>
      <c r="F33" s="52"/>
      <c r="G33" s="42">
        <f t="shared" si="1"/>
        <v>108467</v>
      </c>
      <c r="H33" s="79">
        <v>108467</v>
      </c>
      <c r="I33" s="79">
        <v>0</v>
      </c>
      <c r="J33" s="79">
        <v>0</v>
      </c>
      <c r="K33" s="52"/>
      <c r="L33" s="64"/>
    </row>
    <row r="34" spans="1:12" ht="14.25">
      <c r="A34" s="64" t="s">
        <v>28</v>
      </c>
      <c r="B34" s="52">
        <f t="shared" si="0"/>
        <v>14906</v>
      </c>
      <c r="C34" s="73">
        <v>14906</v>
      </c>
      <c r="D34" s="73">
        <v>0</v>
      </c>
      <c r="E34" s="73">
        <v>0</v>
      </c>
      <c r="F34" s="52"/>
      <c r="G34" s="42">
        <f t="shared" si="1"/>
        <v>149655</v>
      </c>
      <c r="H34" s="79">
        <v>149655</v>
      </c>
      <c r="I34" s="79">
        <v>0</v>
      </c>
      <c r="J34" s="79">
        <v>0</v>
      </c>
      <c r="K34" s="52"/>
      <c r="L34" s="64"/>
    </row>
    <row r="35" spans="1:12" ht="14.25">
      <c r="A35" s="64" t="s">
        <v>29</v>
      </c>
      <c r="B35" s="52">
        <f t="shared" si="0"/>
        <v>0</v>
      </c>
      <c r="C35" s="73">
        <v>0</v>
      </c>
      <c r="D35" s="73">
        <v>0</v>
      </c>
      <c r="E35" s="73">
        <v>0</v>
      </c>
      <c r="F35" s="52"/>
      <c r="G35" s="42">
        <f t="shared" si="1"/>
        <v>0</v>
      </c>
      <c r="H35" s="79">
        <v>0</v>
      </c>
      <c r="I35" s="79">
        <v>0</v>
      </c>
      <c r="J35" s="79">
        <v>0</v>
      </c>
      <c r="K35" s="52"/>
      <c r="L35" s="64"/>
    </row>
    <row r="36" spans="1:12" ht="14.25">
      <c r="A36" s="64" t="s">
        <v>30</v>
      </c>
      <c r="B36" s="52">
        <f t="shared" si="0"/>
        <v>7804</v>
      </c>
      <c r="C36" s="73">
        <v>7804</v>
      </c>
      <c r="D36" s="73">
        <v>0</v>
      </c>
      <c r="E36" s="73">
        <v>0</v>
      </c>
      <c r="F36" s="52"/>
      <c r="G36" s="42">
        <f t="shared" si="1"/>
        <v>76252</v>
      </c>
      <c r="H36" s="79">
        <v>76252</v>
      </c>
      <c r="I36" s="79">
        <v>0</v>
      </c>
      <c r="J36" s="79">
        <v>0</v>
      </c>
      <c r="K36" s="52"/>
      <c r="L36" s="64"/>
    </row>
    <row r="37" spans="1:12" ht="14.25">
      <c r="A37" s="64" t="s">
        <v>31</v>
      </c>
      <c r="B37" s="52">
        <f t="shared" si="0"/>
        <v>14400</v>
      </c>
      <c r="C37" s="73">
        <v>14400</v>
      </c>
      <c r="D37" s="73">
        <v>0</v>
      </c>
      <c r="E37" s="73">
        <v>0</v>
      </c>
      <c r="F37" s="52"/>
      <c r="G37" s="42">
        <f t="shared" si="1"/>
        <v>129600</v>
      </c>
      <c r="H37" s="79">
        <v>129600</v>
      </c>
      <c r="I37" s="79">
        <v>0</v>
      </c>
      <c r="J37" s="79">
        <v>0</v>
      </c>
      <c r="K37" s="52"/>
      <c r="L37" s="64"/>
    </row>
    <row r="38" spans="1:12" ht="14.25">
      <c r="A38" s="64" t="s">
        <v>106</v>
      </c>
      <c r="B38" s="52">
        <f t="shared" si="0"/>
        <v>1200</v>
      </c>
      <c r="C38" s="73">
        <v>1200</v>
      </c>
      <c r="D38" s="73">
        <v>0</v>
      </c>
      <c r="E38" s="73">
        <v>0</v>
      </c>
      <c r="F38" s="52"/>
      <c r="G38" s="42">
        <f t="shared" si="1"/>
        <v>14400</v>
      </c>
      <c r="H38" s="79">
        <v>14400</v>
      </c>
      <c r="I38" s="79">
        <v>0</v>
      </c>
      <c r="J38" s="79">
        <v>0</v>
      </c>
      <c r="K38" s="52"/>
      <c r="L38" s="64"/>
    </row>
    <row r="39" spans="1:12" ht="14.25">
      <c r="A39" s="64" t="s">
        <v>32</v>
      </c>
      <c r="B39" s="52">
        <f t="shared" si="0"/>
        <v>6000</v>
      </c>
      <c r="C39" s="73">
        <v>6000</v>
      </c>
      <c r="D39" s="73">
        <v>0</v>
      </c>
      <c r="E39" s="73">
        <v>0</v>
      </c>
      <c r="F39" s="52"/>
      <c r="G39" s="42">
        <f t="shared" si="1"/>
        <v>63000</v>
      </c>
      <c r="H39" s="79">
        <v>63000</v>
      </c>
      <c r="I39" s="79">
        <v>0</v>
      </c>
      <c r="J39" s="79">
        <v>0</v>
      </c>
      <c r="K39" s="52"/>
      <c r="L39" s="64"/>
    </row>
    <row r="40" spans="1:12" ht="14.25">
      <c r="A40" s="64" t="s">
        <v>33</v>
      </c>
      <c r="B40" s="52">
        <f t="shared" si="0"/>
        <v>3000</v>
      </c>
      <c r="C40" s="73">
        <v>3000</v>
      </c>
      <c r="D40" s="73">
        <v>0</v>
      </c>
      <c r="E40" s="73">
        <v>0</v>
      </c>
      <c r="F40" s="52"/>
      <c r="G40" s="42">
        <f t="shared" si="1"/>
        <v>24750</v>
      </c>
      <c r="H40" s="79">
        <v>24750</v>
      </c>
      <c r="I40" s="79">
        <v>0</v>
      </c>
      <c r="J40" s="79">
        <v>0</v>
      </c>
      <c r="K40" s="52"/>
      <c r="L40" s="64"/>
    </row>
    <row r="41" spans="1:12" ht="14.25">
      <c r="A41" s="64" t="s">
        <v>34</v>
      </c>
      <c r="B41" s="52">
        <f t="shared" si="0"/>
        <v>298378</v>
      </c>
      <c r="C41" s="73">
        <v>296893</v>
      </c>
      <c r="D41" s="73">
        <v>1370</v>
      </c>
      <c r="E41" s="73">
        <v>115</v>
      </c>
      <c r="F41" s="52"/>
      <c r="G41" s="42">
        <f t="shared" si="1"/>
        <v>3482965</v>
      </c>
      <c r="H41" s="79">
        <v>3450990</v>
      </c>
      <c r="I41" s="79">
        <v>4230</v>
      </c>
      <c r="J41" s="79">
        <v>27745</v>
      </c>
      <c r="K41" s="52"/>
      <c r="L41" s="64"/>
    </row>
    <row r="42" spans="1:12" ht="14.25">
      <c r="A42" s="64" t="s">
        <v>35</v>
      </c>
      <c r="B42" s="73">
        <v>0</v>
      </c>
      <c r="C42" s="73">
        <v>0</v>
      </c>
      <c r="D42" s="73">
        <v>0</v>
      </c>
      <c r="E42" s="73">
        <v>0</v>
      </c>
      <c r="F42" s="52"/>
      <c r="G42" s="79">
        <v>0</v>
      </c>
      <c r="H42" s="79">
        <v>0</v>
      </c>
      <c r="I42" s="79">
        <v>0</v>
      </c>
      <c r="J42" s="79">
        <v>0</v>
      </c>
      <c r="K42" s="52"/>
      <c r="L42" s="64"/>
    </row>
    <row r="43" spans="1:12" ht="14.25">
      <c r="A43" s="64" t="s">
        <v>36</v>
      </c>
      <c r="B43" s="52">
        <f aca="true" t="shared" si="2" ref="B43:B56">SUM(C43:E43)</f>
        <v>193308</v>
      </c>
      <c r="C43" s="73">
        <v>187432</v>
      </c>
      <c r="D43" s="73">
        <v>5876</v>
      </c>
      <c r="E43" s="73">
        <v>0</v>
      </c>
      <c r="F43" s="52"/>
      <c r="G43" s="42">
        <f aca="true" t="shared" si="3" ref="G43:G56">SUM(H43:J43)</f>
        <v>3674319</v>
      </c>
      <c r="H43" s="79">
        <v>3625807</v>
      </c>
      <c r="I43" s="79">
        <v>48511</v>
      </c>
      <c r="J43" s="79">
        <v>1</v>
      </c>
      <c r="K43" s="52"/>
      <c r="L43" s="64"/>
    </row>
    <row r="44" spans="1:12" ht="14.25">
      <c r="A44" s="64" t="s">
        <v>37</v>
      </c>
      <c r="B44" s="52">
        <f t="shared" si="2"/>
        <v>16812</v>
      </c>
      <c r="C44" s="73">
        <v>16812</v>
      </c>
      <c r="D44" s="73">
        <v>0</v>
      </c>
      <c r="E44" s="73">
        <v>0</v>
      </c>
      <c r="F44" s="52"/>
      <c r="G44" s="42">
        <f t="shared" si="3"/>
        <v>175698</v>
      </c>
      <c r="H44" s="79">
        <v>175698</v>
      </c>
      <c r="I44" s="79">
        <v>0</v>
      </c>
      <c r="J44" s="79">
        <v>0</v>
      </c>
      <c r="K44" s="52"/>
      <c r="L44" s="64"/>
    </row>
    <row r="45" spans="1:12" ht="14.25">
      <c r="A45" s="64" t="s">
        <v>38</v>
      </c>
      <c r="B45" s="52">
        <f t="shared" si="2"/>
        <v>76475</v>
      </c>
      <c r="C45" s="73">
        <v>48325</v>
      </c>
      <c r="D45" s="73">
        <v>12400</v>
      </c>
      <c r="E45" s="73">
        <v>15750</v>
      </c>
      <c r="F45" s="52"/>
      <c r="G45" s="42">
        <f t="shared" si="3"/>
        <v>611120</v>
      </c>
      <c r="H45" s="79">
        <v>501120</v>
      </c>
      <c r="I45" s="79">
        <v>37200</v>
      </c>
      <c r="J45" s="79">
        <v>72800</v>
      </c>
      <c r="K45" s="52"/>
      <c r="L45" s="64"/>
    </row>
    <row r="46" spans="1:12" ht="14.25">
      <c r="A46" s="64" t="s">
        <v>39</v>
      </c>
      <c r="B46" s="52">
        <f t="shared" si="2"/>
        <v>235060</v>
      </c>
      <c r="C46" s="73">
        <v>225975</v>
      </c>
      <c r="D46" s="73">
        <v>9085</v>
      </c>
      <c r="E46" s="73">
        <v>0</v>
      </c>
      <c r="F46" s="52"/>
      <c r="G46" s="42">
        <f t="shared" si="3"/>
        <v>2999768</v>
      </c>
      <c r="H46" s="79">
        <v>2940412</v>
      </c>
      <c r="I46" s="79">
        <v>59356</v>
      </c>
      <c r="J46" s="79">
        <v>0</v>
      </c>
      <c r="K46" s="52"/>
      <c r="L46" s="64"/>
    </row>
    <row r="47" spans="1:12" ht="14.25">
      <c r="A47" s="64" t="s">
        <v>40</v>
      </c>
      <c r="B47" s="52">
        <f t="shared" si="2"/>
        <v>15691</v>
      </c>
      <c r="C47" s="73">
        <v>15691</v>
      </c>
      <c r="D47" s="73">
        <v>0</v>
      </c>
      <c r="E47" s="73">
        <v>0</v>
      </c>
      <c r="F47" s="52"/>
      <c r="G47" s="42">
        <f t="shared" si="3"/>
        <v>189794</v>
      </c>
      <c r="H47" s="79">
        <v>189794</v>
      </c>
      <c r="I47" s="79">
        <v>0</v>
      </c>
      <c r="J47" s="79">
        <v>0</v>
      </c>
      <c r="K47" s="52"/>
      <c r="L47" s="64"/>
    </row>
    <row r="48" spans="1:12" ht="14.25">
      <c r="A48" s="64" t="s">
        <v>41</v>
      </c>
      <c r="B48" s="52">
        <f t="shared" si="2"/>
        <v>58342</v>
      </c>
      <c r="C48" s="73">
        <v>58042</v>
      </c>
      <c r="D48" s="73">
        <v>300</v>
      </c>
      <c r="E48" s="73">
        <v>0</v>
      </c>
      <c r="F48" s="52"/>
      <c r="G48" s="42">
        <f t="shared" si="3"/>
        <v>812089</v>
      </c>
      <c r="H48" s="79">
        <v>809089</v>
      </c>
      <c r="I48" s="79">
        <v>3000</v>
      </c>
      <c r="J48" s="79">
        <v>0</v>
      </c>
      <c r="K48" s="52"/>
      <c r="L48" s="64"/>
    </row>
    <row r="49" spans="1:12" ht="14.25">
      <c r="A49" s="64" t="s">
        <v>42</v>
      </c>
      <c r="B49" s="52">
        <f t="shared" si="2"/>
        <v>5303</v>
      </c>
      <c r="C49" s="73">
        <v>5303</v>
      </c>
      <c r="D49" s="73">
        <v>0</v>
      </c>
      <c r="E49" s="73">
        <v>0</v>
      </c>
      <c r="F49" s="52" t="s">
        <v>77</v>
      </c>
      <c r="G49" s="42">
        <f t="shared" si="3"/>
        <v>67613</v>
      </c>
      <c r="H49" s="79">
        <v>67613</v>
      </c>
      <c r="I49" s="79">
        <v>0</v>
      </c>
      <c r="J49" s="79">
        <v>0</v>
      </c>
      <c r="K49" s="52"/>
      <c r="L49" s="64"/>
    </row>
    <row r="50" spans="1:12" ht="14.25">
      <c r="A50" s="64" t="s">
        <v>43</v>
      </c>
      <c r="B50" s="52">
        <f t="shared" si="2"/>
        <v>12000</v>
      </c>
      <c r="C50" s="73">
        <v>12000</v>
      </c>
      <c r="D50" s="73">
        <v>0</v>
      </c>
      <c r="E50" s="73">
        <v>0</v>
      </c>
      <c r="F50" s="52"/>
      <c r="G50" s="42">
        <f t="shared" si="3"/>
        <v>183683</v>
      </c>
      <c r="H50" s="79">
        <v>183683</v>
      </c>
      <c r="I50" s="79">
        <v>0</v>
      </c>
      <c r="J50" s="79">
        <v>0</v>
      </c>
      <c r="K50" s="52"/>
      <c r="L50" s="64"/>
    </row>
    <row r="51" spans="1:12" ht="14.25">
      <c r="A51" s="64" t="s">
        <v>44</v>
      </c>
      <c r="B51" s="52">
        <f t="shared" si="2"/>
        <v>14834</v>
      </c>
      <c r="C51" s="73">
        <v>14834</v>
      </c>
      <c r="D51" s="73">
        <v>0</v>
      </c>
      <c r="E51" s="73">
        <v>0</v>
      </c>
      <c r="F51" s="52"/>
      <c r="G51" s="42">
        <f t="shared" si="3"/>
        <v>164299</v>
      </c>
      <c r="H51" s="79">
        <v>164299</v>
      </c>
      <c r="I51" s="79">
        <v>0</v>
      </c>
      <c r="J51" s="79">
        <v>0</v>
      </c>
      <c r="K51" s="52"/>
      <c r="L51" s="64"/>
    </row>
    <row r="52" spans="1:12" ht="14.25">
      <c r="A52" s="64" t="s">
        <v>45</v>
      </c>
      <c r="B52" s="52">
        <f t="shared" si="2"/>
        <v>665865</v>
      </c>
      <c r="C52" s="73">
        <v>622717</v>
      </c>
      <c r="D52" s="73">
        <v>33826</v>
      </c>
      <c r="E52" s="73">
        <v>9322</v>
      </c>
      <c r="F52" s="52"/>
      <c r="G52" s="42">
        <f t="shared" si="3"/>
        <v>7195275</v>
      </c>
      <c r="H52" s="79">
        <v>6881333</v>
      </c>
      <c r="I52" s="79">
        <v>149476</v>
      </c>
      <c r="J52" s="79">
        <v>164466</v>
      </c>
      <c r="K52" s="52"/>
      <c r="L52" s="64"/>
    </row>
    <row r="53" spans="1:12" ht="14.25">
      <c r="A53" s="64" t="s">
        <v>46</v>
      </c>
      <c r="B53" s="52">
        <f t="shared" si="2"/>
        <v>43520</v>
      </c>
      <c r="C53" s="73">
        <v>43520</v>
      </c>
      <c r="D53" s="73">
        <v>0</v>
      </c>
      <c r="E53" s="73">
        <v>0</v>
      </c>
      <c r="F53" s="52"/>
      <c r="G53" s="42">
        <f t="shared" si="3"/>
        <v>775314</v>
      </c>
      <c r="H53" s="79">
        <v>775314</v>
      </c>
      <c r="I53" s="79">
        <v>0</v>
      </c>
      <c r="J53" s="79">
        <v>0</v>
      </c>
      <c r="K53" s="52"/>
      <c r="L53" s="64"/>
    </row>
    <row r="54" spans="1:12" ht="14.25">
      <c r="A54" s="64" t="s">
        <v>47</v>
      </c>
      <c r="B54" s="52">
        <f t="shared" si="2"/>
        <v>15437</v>
      </c>
      <c r="C54" s="73">
        <v>15437</v>
      </c>
      <c r="D54" s="73">
        <v>0</v>
      </c>
      <c r="E54" s="73">
        <v>0</v>
      </c>
      <c r="F54" s="52"/>
      <c r="G54" s="42">
        <f t="shared" si="3"/>
        <v>170220</v>
      </c>
      <c r="H54" s="79">
        <v>165120</v>
      </c>
      <c r="I54" s="79">
        <v>0</v>
      </c>
      <c r="J54" s="79">
        <v>5100</v>
      </c>
      <c r="K54" s="52"/>
      <c r="L54" s="64"/>
    </row>
    <row r="55" spans="1:12" ht="14.25">
      <c r="A55" s="64" t="s">
        <v>58</v>
      </c>
      <c r="B55" s="52">
        <f t="shared" si="2"/>
        <v>1150</v>
      </c>
      <c r="C55" s="73">
        <v>1150</v>
      </c>
      <c r="D55" s="73">
        <v>0</v>
      </c>
      <c r="E55" s="73">
        <v>0</v>
      </c>
      <c r="F55" s="52"/>
      <c r="G55" s="42">
        <f t="shared" si="3"/>
        <v>15238</v>
      </c>
      <c r="H55" s="79">
        <v>15238</v>
      </c>
      <c r="I55" s="79">
        <v>0</v>
      </c>
      <c r="J55" s="79">
        <v>0</v>
      </c>
      <c r="K55" s="52"/>
      <c r="L55" s="64"/>
    </row>
    <row r="56" spans="1:12" ht="14.25">
      <c r="A56" s="64" t="s">
        <v>59</v>
      </c>
      <c r="B56" s="52">
        <f t="shared" si="2"/>
        <v>733939</v>
      </c>
      <c r="C56" s="73">
        <v>304993</v>
      </c>
      <c r="D56" s="73">
        <v>302403</v>
      </c>
      <c r="E56" s="73">
        <v>126543</v>
      </c>
      <c r="F56" s="52"/>
      <c r="G56" s="42">
        <f t="shared" si="3"/>
        <v>4959383</v>
      </c>
      <c r="H56" s="79">
        <v>3292620</v>
      </c>
      <c r="I56" s="79">
        <v>873865</v>
      </c>
      <c r="J56" s="79">
        <v>792898</v>
      </c>
      <c r="K56" s="52"/>
      <c r="L56" s="64"/>
    </row>
    <row r="57" spans="1:12" ht="14.25">
      <c r="A57" s="64" t="s">
        <v>60</v>
      </c>
      <c r="B57" s="73">
        <v>0</v>
      </c>
      <c r="C57" s="73">
        <v>0</v>
      </c>
      <c r="D57" s="73">
        <v>0</v>
      </c>
      <c r="E57" s="73">
        <v>0</v>
      </c>
      <c r="F57" s="52"/>
      <c r="G57" s="79">
        <v>0</v>
      </c>
      <c r="H57" s="79">
        <v>0</v>
      </c>
      <c r="I57" s="79">
        <v>0</v>
      </c>
      <c r="J57" s="79">
        <v>0</v>
      </c>
      <c r="K57" s="52"/>
      <c r="L57" s="64"/>
    </row>
    <row r="58" spans="1:12" ht="14.25">
      <c r="A58" s="64" t="s">
        <v>107</v>
      </c>
      <c r="B58" s="73">
        <v>0</v>
      </c>
      <c r="C58" s="73">
        <v>0</v>
      </c>
      <c r="D58" s="73">
        <v>0</v>
      </c>
      <c r="E58" s="73">
        <v>0</v>
      </c>
      <c r="F58" s="83" t="s">
        <v>104</v>
      </c>
      <c r="G58" s="79">
        <v>0</v>
      </c>
      <c r="H58" s="79">
        <v>0</v>
      </c>
      <c r="I58" s="79">
        <v>0</v>
      </c>
      <c r="J58" s="79">
        <v>0</v>
      </c>
      <c r="K58" s="52"/>
      <c r="L58" s="64"/>
    </row>
    <row r="59" spans="1:12" ht="14.25">
      <c r="A59" s="64" t="s">
        <v>60</v>
      </c>
      <c r="B59" s="52">
        <f>SUM(C59:E59)</f>
        <v>6600</v>
      </c>
      <c r="C59" s="73">
        <v>6600</v>
      </c>
      <c r="D59" s="73">
        <v>0</v>
      </c>
      <c r="E59" s="73">
        <v>0</v>
      </c>
      <c r="F59" s="52"/>
      <c r="G59" s="42">
        <f>SUM(H59:J59)</f>
        <v>108900</v>
      </c>
      <c r="H59" s="79">
        <v>108900</v>
      </c>
      <c r="I59" s="79">
        <v>0</v>
      </c>
      <c r="J59" s="79">
        <v>0</v>
      </c>
      <c r="K59" s="52"/>
      <c r="L59" s="64"/>
    </row>
    <row r="60" spans="1:12" ht="14.25">
      <c r="A60" s="64" t="s">
        <v>61</v>
      </c>
      <c r="B60" s="52">
        <f>SUM(C60:E60)</f>
        <v>254322</v>
      </c>
      <c r="C60" s="73">
        <v>245122</v>
      </c>
      <c r="D60" s="73">
        <v>5500</v>
      </c>
      <c r="E60" s="73">
        <v>3700</v>
      </c>
      <c r="F60" s="52"/>
      <c r="G60" s="42">
        <f>SUM(H60:J60)</f>
        <v>4540894</v>
      </c>
      <c r="H60" s="79">
        <v>4451514</v>
      </c>
      <c r="I60" s="79">
        <v>32000</v>
      </c>
      <c r="J60" s="79">
        <v>57380</v>
      </c>
      <c r="K60" s="52"/>
      <c r="L60" s="64"/>
    </row>
    <row r="61" spans="1:12" ht="14.25">
      <c r="A61" s="64" t="s">
        <v>62</v>
      </c>
      <c r="B61" s="52">
        <f>SUM(C61:E61)</f>
        <v>13243</v>
      </c>
      <c r="C61" s="73">
        <v>13243</v>
      </c>
      <c r="D61" s="73">
        <v>0</v>
      </c>
      <c r="E61" s="73">
        <v>0</v>
      </c>
      <c r="F61" s="52"/>
      <c r="G61" s="42">
        <f>SUM(H61:J61)</f>
        <v>177198</v>
      </c>
      <c r="H61" s="79">
        <v>177198</v>
      </c>
      <c r="I61" s="79">
        <v>0</v>
      </c>
      <c r="J61" s="79">
        <v>0</v>
      </c>
      <c r="K61" s="52"/>
      <c r="L61" s="64"/>
    </row>
    <row r="62" spans="1:12" ht="14.25">
      <c r="A62" s="64" t="s">
        <v>63</v>
      </c>
      <c r="B62" s="52">
        <f aca="true" t="shared" si="4" ref="B62:B67">SUM(C62:E62)</f>
        <v>10899</v>
      </c>
      <c r="C62" s="73">
        <v>10899</v>
      </c>
      <c r="D62" s="73">
        <v>0</v>
      </c>
      <c r="E62" s="73">
        <v>0</v>
      </c>
      <c r="F62" s="52"/>
      <c r="G62" s="42">
        <f aca="true" t="shared" si="5" ref="G62:G67">SUM(H62:J62)</f>
        <v>127565</v>
      </c>
      <c r="H62" s="79">
        <v>127565</v>
      </c>
      <c r="I62" s="79">
        <v>0</v>
      </c>
      <c r="J62" s="79">
        <v>0</v>
      </c>
      <c r="K62" s="52"/>
      <c r="L62" s="64"/>
    </row>
    <row r="63" spans="1:12" ht="14.25">
      <c r="A63" s="64" t="s">
        <v>64</v>
      </c>
      <c r="B63" s="52">
        <f t="shared" si="4"/>
        <v>15789</v>
      </c>
      <c r="C63" s="73">
        <v>12101</v>
      </c>
      <c r="D63" s="73">
        <v>0</v>
      </c>
      <c r="E63" s="73">
        <v>3688</v>
      </c>
      <c r="F63" s="52"/>
      <c r="G63" s="42">
        <f t="shared" si="5"/>
        <v>95173</v>
      </c>
      <c r="H63" s="79">
        <v>76733</v>
      </c>
      <c r="I63" s="79">
        <v>0</v>
      </c>
      <c r="J63" s="79">
        <v>18440</v>
      </c>
      <c r="K63" s="52"/>
      <c r="L63" s="64"/>
    </row>
    <row r="64" spans="1:12" ht="14.25">
      <c r="A64" s="64" t="s">
        <v>65</v>
      </c>
      <c r="B64" s="52">
        <f t="shared" si="4"/>
        <v>20416</v>
      </c>
      <c r="C64" s="73">
        <v>20185</v>
      </c>
      <c r="D64" s="73">
        <v>231</v>
      </c>
      <c r="E64" s="73">
        <v>0</v>
      </c>
      <c r="F64" s="52"/>
      <c r="G64" s="42">
        <f t="shared" si="5"/>
        <v>258150</v>
      </c>
      <c r="H64" s="79">
        <v>257284</v>
      </c>
      <c r="I64" s="79">
        <v>866</v>
      </c>
      <c r="J64" s="79">
        <v>0</v>
      </c>
      <c r="K64" s="52"/>
      <c r="L64" s="64"/>
    </row>
    <row r="65" spans="1:12" ht="14.25">
      <c r="A65" s="64" t="s">
        <v>66</v>
      </c>
      <c r="B65" s="52">
        <f t="shared" si="4"/>
        <v>5166</v>
      </c>
      <c r="C65" s="73">
        <v>5166</v>
      </c>
      <c r="D65" s="73">
        <v>0</v>
      </c>
      <c r="E65" s="73">
        <v>0</v>
      </c>
      <c r="F65" s="52"/>
      <c r="G65" s="42">
        <f t="shared" si="5"/>
        <v>55018</v>
      </c>
      <c r="H65" s="79">
        <v>55018</v>
      </c>
      <c r="I65" s="79">
        <v>0</v>
      </c>
      <c r="J65" s="79">
        <v>0</v>
      </c>
      <c r="K65" s="52"/>
      <c r="L65" s="64"/>
    </row>
    <row r="66" spans="1:12" ht="14.25">
      <c r="A66" s="64" t="s">
        <v>67</v>
      </c>
      <c r="B66" s="52">
        <f t="shared" si="4"/>
        <v>354034</v>
      </c>
      <c r="C66" s="73">
        <v>351815</v>
      </c>
      <c r="D66" s="73">
        <v>2219</v>
      </c>
      <c r="E66" s="73">
        <v>0</v>
      </c>
      <c r="F66" s="52"/>
      <c r="G66" s="42">
        <f t="shared" si="5"/>
        <v>6927706</v>
      </c>
      <c r="H66" s="79">
        <v>6906187</v>
      </c>
      <c r="I66" s="79">
        <v>21519</v>
      </c>
      <c r="J66" s="79">
        <v>0</v>
      </c>
      <c r="K66" s="52"/>
      <c r="L66" s="64"/>
    </row>
    <row r="67" spans="1:12" ht="14.25">
      <c r="A67" s="64" t="s">
        <v>68</v>
      </c>
      <c r="B67" s="52">
        <f t="shared" si="4"/>
        <v>7598</v>
      </c>
      <c r="C67" s="73">
        <v>4800</v>
      </c>
      <c r="D67" s="73">
        <v>2798</v>
      </c>
      <c r="E67" s="73">
        <v>0</v>
      </c>
      <c r="F67" s="52"/>
      <c r="G67" s="42">
        <f t="shared" si="5"/>
        <v>67931</v>
      </c>
      <c r="H67" s="79">
        <v>55200</v>
      </c>
      <c r="I67" s="79">
        <v>12731</v>
      </c>
      <c r="J67" s="79">
        <v>0</v>
      </c>
      <c r="K67" s="52"/>
      <c r="L67" s="64"/>
    </row>
    <row r="68" spans="1:12" ht="14.25">
      <c r="A68" s="64" t="s">
        <v>108</v>
      </c>
      <c r="B68" s="73">
        <v>0</v>
      </c>
      <c r="C68" s="73">
        <v>0</v>
      </c>
      <c r="D68" s="73">
        <v>0</v>
      </c>
      <c r="E68" s="73">
        <v>0</v>
      </c>
      <c r="F68" s="52"/>
      <c r="G68" s="79">
        <v>0</v>
      </c>
      <c r="H68" s="79">
        <v>0</v>
      </c>
      <c r="I68" s="79">
        <v>0</v>
      </c>
      <c r="J68" s="79">
        <v>0</v>
      </c>
      <c r="K68" s="52"/>
      <c r="L68" s="64"/>
    </row>
    <row r="69" spans="2:12" ht="14.25">
      <c r="B69" s="52"/>
      <c r="C69" s="74"/>
      <c r="D69" s="74"/>
      <c r="E69" s="74"/>
      <c r="F69" s="52"/>
      <c r="G69" s="42"/>
      <c r="H69" s="80"/>
      <c r="I69" s="80"/>
      <c r="J69" s="80"/>
      <c r="K69" s="52"/>
      <c r="L69" s="64"/>
    </row>
    <row r="70" spans="1:12" ht="14.25">
      <c r="A70" s="64" t="s">
        <v>2</v>
      </c>
      <c r="B70" s="52">
        <f>SUM(C70:E70)</f>
        <v>11010</v>
      </c>
      <c r="C70" s="52">
        <f>SUM(C71:C72)</f>
        <v>11010</v>
      </c>
      <c r="D70" s="73">
        <v>0</v>
      </c>
      <c r="E70" s="73">
        <v>0</v>
      </c>
      <c r="F70" s="52"/>
      <c r="G70" s="42">
        <f>SUM(H70:J70)</f>
        <v>299913</v>
      </c>
      <c r="H70" s="42">
        <v>299913</v>
      </c>
      <c r="I70" s="79">
        <v>0</v>
      </c>
      <c r="J70" s="79">
        <v>0</v>
      </c>
      <c r="K70" s="52"/>
      <c r="L70" s="64"/>
    </row>
    <row r="71" spans="1:12" ht="14.25">
      <c r="A71" s="64" t="s">
        <v>88</v>
      </c>
      <c r="B71" s="52">
        <f>SUM(C71:E71)</f>
        <v>3278</v>
      </c>
      <c r="C71" s="73">
        <v>3278</v>
      </c>
      <c r="D71" s="73">
        <v>0</v>
      </c>
      <c r="E71" s="73">
        <v>0</v>
      </c>
      <c r="F71" s="52"/>
      <c r="G71" s="42">
        <f>SUM(H71:J71)</f>
        <v>129809</v>
      </c>
      <c r="H71" s="79">
        <v>129809</v>
      </c>
      <c r="I71" s="79">
        <v>0</v>
      </c>
      <c r="J71" s="79">
        <v>0</v>
      </c>
      <c r="K71" s="52"/>
      <c r="L71" s="64"/>
    </row>
    <row r="72" spans="1:12" ht="14.25">
      <c r="A72" s="64" t="s">
        <v>84</v>
      </c>
      <c r="B72" s="52">
        <f>SUM(C72:E72)</f>
        <v>7732</v>
      </c>
      <c r="C72" s="73">
        <v>7732</v>
      </c>
      <c r="D72" s="73">
        <v>0</v>
      </c>
      <c r="E72" s="73">
        <v>0</v>
      </c>
      <c r="F72" s="52"/>
      <c r="G72" s="42">
        <f>SUM(H72:J72)</f>
        <v>170104</v>
      </c>
      <c r="H72" s="79">
        <v>170104</v>
      </c>
      <c r="I72" s="79">
        <v>0</v>
      </c>
      <c r="J72" s="79">
        <v>0</v>
      </c>
      <c r="K72" s="52"/>
      <c r="L72" s="64"/>
    </row>
    <row r="73" spans="1:12" ht="14.25">
      <c r="A73" s="64"/>
      <c r="B73" s="52"/>
      <c r="C73" s="74"/>
      <c r="D73" s="74"/>
      <c r="E73" s="74"/>
      <c r="F73" s="52"/>
      <c r="G73" s="60"/>
      <c r="H73" s="80"/>
      <c r="I73" s="80"/>
      <c r="J73" s="80"/>
      <c r="K73" s="52"/>
      <c r="L73" s="64"/>
    </row>
    <row r="74" spans="1:12" ht="14.25">
      <c r="A74" s="64" t="s">
        <v>3</v>
      </c>
      <c r="B74" s="52">
        <f>SUM(C74:E74)</f>
        <v>3836</v>
      </c>
      <c r="C74" s="52">
        <f>SUM(C75:C77)</f>
        <v>3836</v>
      </c>
      <c r="D74" s="73">
        <v>0</v>
      </c>
      <c r="E74" s="73">
        <v>0</v>
      </c>
      <c r="F74" s="52"/>
      <c r="G74" s="42">
        <f>SUM(H74:J74)</f>
        <v>302749</v>
      </c>
      <c r="H74" s="42">
        <v>302749</v>
      </c>
      <c r="I74" s="79">
        <v>0</v>
      </c>
      <c r="J74" s="79">
        <v>0</v>
      </c>
      <c r="K74" s="52"/>
      <c r="L74" s="64"/>
    </row>
    <row r="75" spans="1:12" ht="14.25">
      <c r="A75" s="64" t="s">
        <v>85</v>
      </c>
      <c r="B75" s="52">
        <f>SUM(C75:E75)</f>
        <v>1185</v>
      </c>
      <c r="C75" s="73">
        <v>1185</v>
      </c>
      <c r="D75" s="73">
        <v>0</v>
      </c>
      <c r="E75" s="73">
        <v>0</v>
      </c>
      <c r="F75" s="52"/>
      <c r="G75" s="42">
        <f>SUM(H75:J75)</f>
        <v>68985</v>
      </c>
      <c r="H75" s="79">
        <v>68985</v>
      </c>
      <c r="I75" s="79">
        <v>0</v>
      </c>
      <c r="J75" s="79">
        <v>0</v>
      </c>
      <c r="K75" s="52"/>
      <c r="L75" s="64"/>
    </row>
    <row r="76" spans="1:12" ht="14.25">
      <c r="A76" s="64" t="s">
        <v>105</v>
      </c>
      <c r="B76" s="52">
        <f>SUM(C76:E76)</f>
        <v>720</v>
      </c>
      <c r="C76" s="73">
        <v>720</v>
      </c>
      <c r="D76" s="73">
        <v>0</v>
      </c>
      <c r="E76" s="73">
        <v>0</v>
      </c>
      <c r="F76" s="52"/>
      <c r="G76" s="42">
        <f>SUM(H76:J76)</f>
        <v>13241</v>
      </c>
      <c r="H76" s="79">
        <v>13241</v>
      </c>
      <c r="I76" s="79">
        <v>0</v>
      </c>
      <c r="J76" s="79">
        <v>0</v>
      </c>
      <c r="K76" s="52"/>
      <c r="L76" s="64"/>
    </row>
    <row r="77" spans="1:12" ht="14.25">
      <c r="A77" s="64" t="s">
        <v>93</v>
      </c>
      <c r="B77" s="52">
        <f>SUM(C77:E77)</f>
        <v>1931</v>
      </c>
      <c r="C77" s="73">
        <v>1931</v>
      </c>
      <c r="D77" s="73">
        <v>0</v>
      </c>
      <c r="E77" s="73">
        <v>0</v>
      </c>
      <c r="F77" s="52"/>
      <c r="G77" s="42">
        <f>SUM(H77:J77)</f>
        <v>220523</v>
      </c>
      <c r="H77" s="79">
        <v>220523</v>
      </c>
      <c r="I77" s="79">
        <v>0</v>
      </c>
      <c r="J77" s="79">
        <v>0</v>
      </c>
      <c r="K77" s="52"/>
      <c r="L77" s="64"/>
    </row>
    <row r="78" spans="1:12" ht="14.25">
      <c r="A78" s="71"/>
      <c r="B78" s="84"/>
      <c r="C78" s="84"/>
      <c r="D78" s="84"/>
      <c r="E78" s="84"/>
      <c r="F78" s="84"/>
      <c r="G78" s="84"/>
      <c r="H78" s="84"/>
      <c r="I78" s="84"/>
      <c r="J78" s="84"/>
      <c r="K78" s="52"/>
      <c r="L78" s="64"/>
    </row>
    <row r="79" spans="1:12" ht="14.25">
      <c r="A79" s="64" t="s">
        <v>48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64"/>
    </row>
    <row r="80" spans="1:12" ht="14.25">
      <c r="A80" s="75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64"/>
    </row>
    <row r="81" spans="1:12" ht="14.25">
      <c r="A81" s="64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64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B4" sqref="B4:J5"/>
    </sheetView>
  </sheetViews>
  <sheetFormatPr defaultColWidth="9.00390625" defaultRowHeight="12.75"/>
  <cols>
    <col min="1" max="1" width="26.625" style="0" customWidth="1"/>
    <col min="2" max="5" width="19.625" style="0" customWidth="1"/>
    <col min="6" max="6" width="1.625" style="0" customWidth="1"/>
    <col min="7" max="16384" width="19.625" style="0" customWidth="1"/>
  </cols>
  <sheetData>
    <row r="1" spans="1:11" ht="20.25">
      <c r="A1" s="76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0.25">
      <c r="A2" s="77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25">
      <c r="A4" s="71"/>
      <c r="B4" s="88" t="s">
        <v>96</v>
      </c>
      <c r="C4" s="88"/>
      <c r="D4" s="88"/>
      <c r="E4" s="88"/>
      <c r="F4" s="71"/>
      <c r="G4" s="88" t="s">
        <v>52</v>
      </c>
      <c r="H4" s="88"/>
      <c r="I4" s="88"/>
      <c r="J4" s="88"/>
      <c r="K4" s="64"/>
    </row>
    <row r="5" spans="1:11" ht="14.25">
      <c r="A5" s="72" t="s">
        <v>1</v>
      </c>
      <c r="B5" s="81" t="s">
        <v>97</v>
      </c>
      <c r="C5" s="81" t="s">
        <v>98</v>
      </c>
      <c r="D5" s="81" t="s">
        <v>99</v>
      </c>
      <c r="E5" s="18" t="s">
        <v>51</v>
      </c>
      <c r="F5" s="82"/>
      <c r="G5" s="81" t="s">
        <v>100</v>
      </c>
      <c r="H5" s="81" t="s">
        <v>101</v>
      </c>
      <c r="I5" s="81" t="s">
        <v>102</v>
      </c>
      <c r="J5" s="18" t="s">
        <v>51</v>
      </c>
      <c r="K5" s="64"/>
    </row>
    <row r="6" spans="1:11" ht="14.25">
      <c r="A6" s="64"/>
      <c r="B6" s="64"/>
      <c r="C6" s="64"/>
      <c r="D6" s="64"/>
      <c r="E6" s="64"/>
      <c r="F6" s="64"/>
      <c r="G6" s="52"/>
      <c r="H6" s="52"/>
      <c r="I6" s="52"/>
      <c r="J6" s="52"/>
      <c r="K6" s="64"/>
    </row>
    <row r="7" spans="1:11" ht="14.25">
      <c r="A7" s="64" t="s">
        <v>0</v>
      </c>
      <c r="B7" s="62">
        <f>+B9+B16</f>
        <v>12770242</v>
      </c>
      <c r="C7" s="62">
        <f>+C9+C16</f>
        <v>11276546</v>
      </c>
      <c r="D7" s="52">
        <f>+D9+D16</f>
        <v>1376679</v>
      </c>
      <c r="E7" s="52">
        <f>+E9+E16</f>
        <v>117017</v>
      </c>
      <c r="F7" s="52"/>
      <c r="G7" s="58">
        <v>180091147</v>
      </c>
      <c r="H7" s="58">
        <v>171720710</v>
      </c>
      <c r="I7" s="58">
        <v>6328770</v>
      </c>
      <c r="J7" s="58">
        <v>2041667</v>
      </c>
      <c r="K7" s="52"/>
    </row>
    <row r="8" spans="1:11" ht="14.25">
      <c r="A8" s="64"/>
      <c r="B8" s="62"/>
      <c r="C8" s="62"/>
      <c r="D8" s="52"/>
      <c r="E8" s="52"/>
      <c r="F8" s="52"/>
      <c r="G8" s="59"/>
      <c r="H8" s="59"/>
      <c r="I8" s="59"/>
      <c r="J8" s="42"/>
      <c r="K8" s="52"/>
    </row>
    <row r="9" spans="1:11" ht="14.25">
      <c r="A9" s="51" t="s">
        <v>6</v>
      </c>
      <c r="B9" s="62">
        <f>SUM(B10:B14)</f>
        <v>4215488</v>
      </c>
      <c r="C9" s="62">
        <f>SUM(C10:C14)</f>
        <v>4123234</v>
      </c>
      <c r="D9" s="52">
        <f>SUM(D10:D14)</f>
        <v>79393</v>
      </c>
      <c r="E9" s="52">
        <f>SUM(E10:E14)</f>
        <v>12861</v>
      </c>
      <c r="F9" s="52"/>
      <c r="G9" s="42">
        <f>SUM(G10:G14)</f>
        <v>90066221</v>
      </c>
      <c r="H9" s="42">
        <f>SUM(H10:H14)</f>
        <v>88581245</v>
      </c>
      <c r="I9" s="42">
        <f>SUM(I10:I14)</f>
        <v>943638</v>
      </c>
      <c r="J9" s="89">
        <f>SUM(J10:J14)</f>
        <v>541338</v>
      </c>
      <c r="K9" s="52"/>
    </row>
    <row r="10" spans="1:11" ht="14.25">
      <c r="A10" s="51" t="s">
        <v>7</v>
      </c>
      <c r="B10" s="52">
        <f>SUM(C10:E10)</f>
        <v>181097</v>
      </c>
      <c r="C10" s="73">
        <v>181085</v>
      </c>
      <c r="D10" s="73">
        <v>0</v>
      </c>
      <c r="E10" s="73">
        <v>12</v>
      </c>
      <c r="F10" s="52"/>
      <c r="G10" s="42">
        <f>SUM(H10:J10)</f>
        <v>3862114</v>
      </c>
      <c r="H10" s="79">
        <v>3844834</v>
      </c>
      <c r="I10" s="79">
        <v>0</v>
      </c>
      <c r="J10" s="79">
        <v>17280</v>
      </c>
      <c r="K10" s="52"/>
    </row>
    <row r="11" spans="1:11" ht="14.25">
      <c r="A11" s="51" t="s">
        <v>8</v>
      </c>
      <c r="B11" s="52">
        <f>SUM(C11:E11)</f>
        <v>815407</v>
      </c>
      <c r="C11" s="73">
        <v>814547</v>
      </c>
      <c r="D11" s="73">
        <v>860</v>
      </c>
      <c r="E11" s="73">
        <v>0</v>
      </c>
      <c r="F11" s="83" t="s">
        <v>77</v>
      </c>
      <c r="G11" s="42">
        <f>SUM(H11:J11)</f>
        <v>16885517</v>
      </c>
      <c r="H11" s="79">
        <v>16875197</v>
      </c>
      <c r="I11" s="79">
        <v>10320</v>
      </c>
      <c r="J11" s="79">
        <v>0</v>
      </c>
      <c r="K11" s="52"/>
    </row>
    <row r="12" spans="1:11" ht="14.25">
      <c r="A12" s="51" t="s">
        <v>11</v>
      </c>
      <c r="B12" s="52">
        <f>SUM(C12:E12)</f>
        <v>2514095</v>
      </c>
      <c r="C12" s="73">
        <v>2453895</v>
      </c>
      <c r="D12" s="73">
        <v>49457</v>
      </c>
      <c r="E12" s="73">
        <v>10743</v>
      </c>
      <c r="F12" s="52"/>
      <c r="G12" s="42">
        <f>SUM(H12:J12)</f>
        <v>56909911</v>
      </c>
      <c r="H12" s="79">
        <v>55746159</v>
      </c>
      <c r="I12" s="79">
        <v>693904</v>
      </c>
      <c r="J12" s="79">
        <v>469848</v>
      </c>
      <c r="K12" s="52"/>
    </row>
    <row r="13" spans="1:11" ht="14.25">
      <c r="A13" s="51" t="s">
        <v>9</v>
      </c>
      <c r="B13" s="52">
        <f>SUM(C13:E13)</f>
        <v>658199</v>
      </c>
      <c r="C13" s="73">
        <v>627017</v>
      </c>
      <c r="D13" s="73">
        <v>29076</v>
      </c>
      <c r="E13" s="73">
        <v>2106</v>
      </c>
      <c r="F13" s="52"/>
      <c r="G13" s="42">
        <f>SUM(H13:J13)</f>
        <v>11482015</v>
      </c>
      <c r="H13" s="79">
        <v>11188391</v>
      </c>
      <c r="I13" s="79">
        <v>239414</v>
      </c>
      <c r="J13" s="79">
        <v>54210</v>
      </c>
      <c r="K13" s="52"/>
    </row>
    <row r="14" spans="1:11" ht="14.25">
      <c r="A14" s="51" t="s">
        <v>10</v>
      </c>
      <c r="B14" s="52">
        <f>SUM(C14:E14)</f>
        <v>46690</v>
      </c>
      <c r="C14" s="73">
        <v>46690</v>
      </c>
      <c r="D14" s="73">
        <v>0</v>
      </c>
      <c r="E14" s="73">
        <v>0</v>
      </c>
      <c r="F14" s="52"/>
      <c r="G14" s="42">
        <f>SUM(H14:J14)</f>
        <v>926664</v>
      </c>
      <c r="H14" s="79">
        <v>926664</v>
      </c>
      <c r="I14" s="79">
        <v>0</v>
      </c>
      <c r="J14" s="79">
        <v>0</v>
      </c>
      <c r="K14" s="52"/>
    </row>
    <row r="15" spans="1:11" ht="14.25">
      <c r="A15" s="13"/>
      <c r="B15" s="52"/>
      <c r="C15" s="52"/>
      <c r="D15" s="52"/>
      <c r="E15" s="52"/>
      <c r="F15" s="52"/>
      <c r="G15" s="60"/>
      <c r="H15" s="60"/>
      <c r="I15" s="60"/>
      <c r="J15" s="60"/>
      <c r="K15" s="52"/>
    </row>
    <row r="16" spans="1:11" ht="14.25">
      <c r="A16" s="51" t="s">
        <v>12</v>
      </c>
      <c r="B16" s="52">
        <f>SUM(B17:B68)</f>
        <v>8554754</v>
      </c>
      <c r="C16" s="52">
        <f>SUM(C17:C68)</f>
        <v>7153312</v>
      </c>
      <c r="D16" s="52">
        <f>SUM(D17:D68)</f>
        <v>1297286</v>
      </c>
      <c r="E16" s="52">
        <f>SUM(E17:E68)</f>
        <v>104156</v>
      </c>
      <c r="F16" s="52"/>
      <c r="G16" s="42">
        <f>SUM(G17:G68)</f>
        <v>90024926</v>
      </c>
      <c r="H16" s="42">
        <f>SUM(H17:H68)</f>
        <v>83139465</v>
      </c>
      <c r="I16" s="42">
        <f>SUM(I17:I68)</f>
        <v>5385132</v>
      </c>
      <c r="J16" s="42">
        <f>SUM(J17:J68)</f>
        <v>1500329</v>
      </c>
      <c r="K16" s="54"/>
    </row>
    <row r="17" spans="1:11" ht="14.25">
      <c r="A17" s="64" t="s">
        <v>13</v>
      </c>
      <c r="B17" s="52">
        <f>SUM(C17:E17)</f>
        <v>4938305</v>
      </c>
      <c r="C17" s="73">
        <v>3987782</v>
      </c>
      <c r="D17" s="73">
        <v>905906</v>
      </c>
      <c r="E17" s="73">
        <v>44617</v>
      </c>
      <c r="F17" s="52"/>
      <c r="G17" s="42">
        <f>SUM(H17:J17)</f>
        <v>48428554</v>
      </c>
      <c r="H17" s="79">
        <v>43328918</v>
      </c>
      <c r="I17" s="79">
        <v>4195839</v>
      </c>
      <c r="J17" s="79">
        <v>903797</v>
      </c>
      <c r="K17" s="52"/>
    </row>
    <row r="18" spans="1:11" ht="14.25">
      <c r="A18" s="64" t="s">
        <v>82</v>
      </c>
      <c r="B18" s="52">
        <f>SUM(C18:E18)</f>
        <v>870</v>
      </c>
      <c r="C18" s="73">
        <v>870</v>
      </c>
      <c r="D18" s="73">
        <v>0</v>
      </c>
      <c r="E18" s="73">
        <v>0</v>
      </c>
      <c r="F18" s="52"/>
      <c r="G18" s="42">
        <f>SUM(H18:J18)</f>
        <v>9792</v>
      </c>
      <c r="H18" s="79">
        <v>9792</v>
      </c>
      <c r="I18" s="79">
        <v>0</v>
      </c>
      <c r="J18" s="79">
        <v>0</v>
      </c>
      <c r="K18" s="52"/>
    </row>
    <row r="19" spans="1:11" ht="14.25">
      <c r="A19" s="64" t="s">
        <v>14</v>
      </c>
      <c r="B19" s="52">
        <f>SUM(C19:E19)</f>
        <v>244933</v>
      </c>
      <c r="C19" s="73">
        <v>240523</v>
      </c>
      <c r="D19" s="73">
        <v>842</v>
      </c>
      <c r="E19" s="73">
        <v>3568</v>
      </c>
      <c r="F19" s="52"/>
      <c r="G19" s="42">
        <f>SUM(H19:J19)</f>
        <v>939679</v>
      </c>
      <c r="H19" s="79">
        <v>916196</v>
      </c>
      <c r="I19" s="79">
        <v>6000</v>
      </c>
      <c r="J19" s="79">
        <v>17483</v>
      </c>
      <c r="K19" s="52"/>
    </row>
    <row r="20" spans="1:11" ht="14.25">
      <c r="A20" s="64" t="s">
        <v>15</v>
      </c>
      <c r="B20" s="52">
        <f>SUM(C20:E20)</f>
        <v>21699</v>
      </c>
      <c r="C20" s="73">
        <v>21699</v>
      </c>
      <c r="D20" s="73">
        <v>0</v>
      </c>
      <c r="E20" s="73">
        <v>0</v>
      </c>
      <c r="F20" s="52"/>
      <c r="G20" s="42">
        <f>SUM(H20:J20)</f>
        <v>195523</v>
      </c>
      <c r="H20" s="79">
        <v>195523</v>
      </c>
      <c r="I20" s="79">
        <v>0</v>
      </c>
      <c r="J20" s="79">
        <v>0</v>
      </c>
      <c r="K20" s="52"/>
    </row>
    <row r="21" spans="1:11" ht="14.25">
      <c r="A21" s="64" t="s">
        <v>16</v>
      </c>
      <c r="B21" s="52">
        <f>SUM(C21:E21)</f>
        <v>73055</v>
      </c>
      <c r="C21" s="73">
        <v>7854</v>
      </c>
      <c r="D21" s="73">
        <v>65201</v>
      </c>
      <c r="E21" s="73">
        <v>0</v>
      </c>
      <c r="F21" s="24"/>
      <c r="G21" s="42">
        <f>SUM(H21:J21)</f>
        <v>221867</v>
      </c>
      <c r="H21" s="79">
        <v>74187</v>
      </c>
      <c r="I21" s="79">
        <v>147680</v>
      </c>
      <c r="J21" s="79">
        <v>0</v>
      </c>
      <c r="K21" s="52"/>
    </row>
    <row r="22" spans="1:11" ht="14.25">
      <c r="A22" s="64" t="s">
        <v>75</v>
      </c>
      <c r="B22" s="52">
        <f>SUM(C22:E22)</f>
        <v>17984</v>
      </c>
      <c r="C22" s="73">
        <v>17984</v>
      </c>
      <c r="D22" s="73">
        <v>0</v>
      </c>
      <c r="E22" s="73">
        <v>0</v>
      </c>
      <c r="F22" s="52"/>
      <c r="G22" s="42">
        <f>SUM(H22:J22)</f>
        <v>172502</v>
      </c>
      <c r="H22" s="79">
        <v>172502</v>
      </c>
      <c r="I22" s="79">
        <v>0</v>
      </c>
      <c r="J22" s="79">
        <v>0</v>
      </c>
      <c r="K22" s="52"/>
    </row>
    <row r="23" spans="1:11" ht="14.25">
      <c r="A23" s="64" t="s">
        <v>18</v>
      </c>
      <c r="B23" s="52">
        <f>SUM(C23:E23)</f>
        <v>26327</v>
      </c>
      <c r="C23" s="73">
        <v>26327</v>
      </c>
      <c r="D23" s="73">
        <v>0</v>
      </c>
      <c r="E23" s="73">
        <v>0</v>
      </c>
      <c r="F23" s="52"/>
      <c r="G23" s="42">
        <f>SUM(H23:J23)</f>
        <v>280094</v>
      </c>
      <c r="H23" s="79">
        <v>280094</v>
      </c>
      <c r="I23" s="79">
        <v>0</v>
      </c>
      <c r="J23" s="79">
        <v>0</v>
      </c>
      <c r="K23" s="52"/>
    </row>
    <row r="24" spans="1:11" ht="14.25">
      <c r="A24" s="64" t="s">
        <v>19</v>
      </c>
      <c r="B24" s="52">
        <f>SUM(C24:E24)</f>
        <v>43711</v>
      </c>
      <c r="C24" s="73">
        <v>43711</v>
      </c>
      <c r="D24" s="73">
        <v>0</v>
      </c>
      <c r="E24" s="73">
        <v>0</v>
      </c>
      <c r="F24" s="52"/>
      <c r="G24" s="42">
        <f>SUM(H24:J24)</f>
        <v>265714</v>
      </c>
      <c r="H24" s="79">
        <v>265714</v>
      </c>
      <c r="I24" s="79">
        <v>0</v>
      </c>
      <c r="J24" s="79">
        <v>0</v>
      </c>
      <c r="K24" s="52"/>
    </row>
    <row r="25" spans="1:11" ht="14.25">
      <c r="A25" s="64" t="s">
        <v>20</v>
      </c>
      <c r="B25" s="52">
        <f>SUM(C25:E25)</f>
        <v>17518</v>
      </c>
      <c r="C25" s="73">
        <v>17518</v>
      </c>
      <c r="D25" s="73">
        <v>0</v>
      </c>
      <c r="E25" s="73">
        <v>0</v>
      </c>
      <c r="F25" s="52"/>
      <c r="G25" s="42">
        <f>SUM(H25:J25)</f>
        <v>175114</v>
      </c>
      <c r="H25" s="79">
        <v>175114</v>
      </c>
      <c r="I25" s="79">
        <v>0</v>
      </c>
      <c r="J25" s="79">
        <v>0</v>
      </c>
      <c r="K25" s="52"/>
    </row>
    <row r="26" spans="1:11" ht="14.25">
      <c r="A26" s="64" t="s">
        <v>21</v>
      </c>
      <c r="B26" s="52">
        <f>SUM(C26:E26)</f>
        <v>4750</v>
      </c>
      <c r="C26" s="73">
        <v>4750</v>
      </c>
      <c r="D26" s="73">
        <v>0</v>
      </c>
      <c r="E26" s="73">
        <v>0</v>
      </c>
      <c r="F26" s="52"/>
      <c r="G26" s="42">
        <f>SUM(H26:J26)</f>
        <v>57000</v>
      </c>
      <c r="H26" s="79">
        <v>57000</v>
      </c>
      <c r="I26" s="79">
        <v>0</v>
      </c>
      <c r="J26" s="79">
        <v>0</v>
      </c>
      <c r="K26" s="52"/>
    </row>
    <row r="27" spans="1:11" ht="14.25">
      <c r="A27" s="64" t="s">
        <v>22</v>
      </c>
      <c r="B27" s="52">
        <f>SUM(C27:E27)</f>
        <v>5600</v>
      </c>
      <c r="C27" s="73">
        <v>5600</v>
      </c>
      <c r="D27" s="73">
        <v>0</v>
      </c>
      <c r="E27" s="73">
        <v>0</v>
      </c>
      <c r="F27" s="52"/>
      <c r="G27" s="42">
        <f>SUM(H27:J27)</f>
        <v>77280</v>
      </c>
      <c r="H27" s="79">
        <v>77280</v>
      </c>
      <c r="I27" s="79">
        <v>0</v>
      </c>
      <c r="J27" s="79">
        <v>0</v>
      </c>
      <c r="K27" s="52"/>
    </row>
    <row r="28" spans="1:11" ht="14.25">
      <c r="A28" s="64" t="s">
        <v>92</v>
      </c>
      <c r="B28" s="52">
        <f>SUM(C28:E28)</f>
        <v>1206</v>
      </c>
      <c r="C28" s="73">
        <v>1206</v>
      </c>
      <c r="D28" s="73">
        <v>0</v>
      </c>
      <c r="E28" s="73">
        <v>0</v>
      </c>
      <c r="F28" s="52"/>
      <c r="G28" s="42">
        <f>SUM(H28:J28)</f>
        <v>8835</v>
      </c>
      <c r="H28" s="79">
        <v>8835</v>
      </c>
      <c r="I28" s="79">
        <v>0</v>
      </c>
      <c r="J28" s="79">
        <v>0</v>
      </c>
      <c r="K28" s="52"/>
    </row>
    <row r="29" spans="1:11" ht="14.25">
      <c r="A29" s="64" t="s">
        <v>23</v>
      </c>
      <c r="B29" s="52">
        <f>SUM(C29:E29)</f>
        <v>78273</v>
      </c>
      <c r="C29" s="73">
        <v>78273</v>
      </c>
      <c r="D29" s="73">
        <v>0</v>
      </c>
      <c r="E29" s="73">
        <v>0</v>
      </c>
      <c r="F29" s="52"/>
      <c r="G29" s="42">
        <f>SUM(H29:J29)</f>
        <v>1028791</v>
      </c>
      <c r="H29" s="79">
        <v>1028791</v>
      </c>
      <c r="I29" s="79">
        <v>0</v>
      </c>
      <c r="J29" s="79">
        <v>0</v>
      </c>
      <c r="K29" s="52"/>
    </row>
    <row r="30" spans="1:11" ht="14.25">
      <c r="A30" s="64" t="s">
        <v>24</v>
      </c>
      <c r="B30" s="52">
        <f>SUM(C30:E30)</f>
        <v>407536</v>
      </c>
      <c r="C30" s="73">
        <v>363823</v>
      </c>
      <c r="D30" s="73">
        <v>28451</v>
      </c>
      <c r="E30" s="73">
        <v>15262</v>
      </c>
      <c r="F30" s="52"/>
      <c r="G30" s="42">
        <f>SUM(H30:J30)</f>
        <v>4665454</v>
      </c>
      <c r="H30" s="79">
        <v>4352901</v>
      </c>
      <c r="I30" s="79">
        <v>91170</v>
      </c>
      <c r="J30" s="79">
        <v>221383</v>
      </c>
      <c r="K30" s="52"/>
    </row>
    <row r="31" spans="1:11" ht="14.25">
      <c r="A31" s="64" t="s">
        <v>25</v>
      </c>
      <c r="B31" s="52">
        <f>SUM(C31:E31)</f>
        <v>12085</v>
      </c>
      <c r="C31" s="73">
        <v>12085</v>
      </c>
      <c r="D31" s="73">
        <v>0</v>
      </c>
      <c r="E31" s="73">
        <v>0</v>
      </c>
      <c r="F31" s="52"/>
      <c r="G31" s="42">
        <f>SUM(H31:J31)</f>
        <v>114727</v>
      </c>
      <c r="H31" s="79">
        <v>114727</v>
      </c>
      <c r="I31" s="79">
        <v>0</v>
      </c>
      <c r="J31" s="79">
        <v>0</v>
      </c>
      <c r="K31" s="52"/>
    </row>
    <row r="32" spans="1:11" ht="14.25">
      <c r="A32" s="64" t="s">
        <v>26</v>
      </c>
      <c r="B32" s="52">
        <f>SUM(C32:E32)</f>
        <v>25326</v>
      </c>
      <c r="C32" s="73">
        <v>16826</v>
      </c>
      <c r="D32" s="73">
        <v>0</v>
      </c>
      <c r="E32" s="73">
        <v>8500</v>
      </c>
      <c r="F32" s="52"/>
      <c r="G32" s="42">
        <f>SUM(H32:J32)</f>
        <v>133157</v>
      </c>
      <c r="H32" s="79">
        <v>133157</v>
      </c>
      <c r="I32" s="79">
        <v>0</v>
      </c>
      <c r="J32" s="79">
        <v>0</v>
      </c>
      <c r="K32" s="52"/>
    </row>
    <row r="33" spans="1:11" ht="14.25">
      <c r="A33" s="64" t="s">
        <v>27</v>
      </c>
      <c r="B33" s="52">
        <f>SUM(C33:E33)</f>
        <v>12786</v>
      </c>
      <c r="C33" s="73">
        <v>12786</v>
      </c>
      <c r="D33" s="73">
        <v>0</v>
      </c>
      <c r="E33" s="73">
        <v>0</v>
      </c>
      <c r="F33" s="52"/>
      <c r="G33" s="42">
        <f>SUM(H33:J33)</f>
        <v>108467</v>
      </c>
      <c r="H33" s="79">
        <v>108467</v>
      </c>
      <c r="I33" s="79">
        <v>0</v>
      </c>
      <c r="J33" s="79">
        <v>0</v>
      </c>
      <c r="K33" s="52"/>
    </row>
    <row r="34" spans="1:11" ht="14.25">
      <c r="A34" s="64" t="s">
        <v>28</v>
      </c>
      <c r="B34" s="52">
        <f>SUM(C34:E34)</f>
        <v>14906</v>
      </c>
      <c r="C34" s="73">
        <v>14906</v>
      </c>
      <c r="D34" s="73">
        <v>0</v>
      </c>
      <c r="E34" s="73">
        <v>0</v>
      </c>
      <c r="F34" s="52"/>
      <c r="G34" s="42">
        <f>SUM(H34:J34)</f>
        <v>148631</v>
      </c>
      <c r="H34" s="79">
        <v>148631</v>
      </c>
      <c r="I34" s="79">
        <v>0</v>
      </c>
      <c r="J34" s="79">
        <v>0</v>
      </c>
      <c r="K34" s="52"/>
    </row>
    <row r="35" spans="1:11" ht="14.25">
      <c r="A35" s="64" t="s">
        <v>29</v>
      </c>
      <c r="B35" s="73">
        <v>0</v>
      </c>
      <c r="C35" s="73">
        <v>0</v>
      </c>
      <c r="D35" s="73">
        <v>0</v>
      </c>
      <c r="E35" s="73">
        <v>0</v>
      </c>
      <c r="F35" s="52"/>
      <c r="G35" s="79">
        <v>0</v>
      </c>
      <c r="H35" s="79">
        <v>0</v>
      </c>
      <c r="I35" s="79">
        <v>0</v>
      </c>
      <c r="J35" s="79">
        <v>0</v>
      </c>
      <c r="K35" s="52"/>
    </row>
    <row r="36" spans="1:11" ht="14.25">
      <c r="A36" s="64" t="s">
        <v>30</v>
      </c>
      <c r="B36" s="52">
        <f>SUM(C36:E36)</f>
        <v>8264</v>
      </c>
      <c r="C36" s="73">
        <v>8264</v>
      </c>
      <c r="D36" s="73">
        <v>0</v>
      </c>
      <c r="E36" s="73">
        <v>0</v>
      </c>
      <c r="F36" s="52"/>
      <c r="G36" s="42">
        <f>SUM(H36:J36)</f>
        <v>79442</v>
      </c>
      <c r="H36" s="79">
        <v>79442</v>
      </c>
      <c r="I36" s="79">
        <v>0</v>
      </c>
      <c r="J36" s="79">
        <v>0</v>
      </c>
      <c r="K36" s="52"/>
    </row>
    <row r="37" spans="1:11" ht="14.25">
      <c r="A37" s="64" t="s">
        <v>31</v>
      </c>
      <c r="B37" s="52">
        <f>SUM(C37:E37)</f>
        <v>14400</v>
      </c>
      <c r="C37" s="73">
        <v>14400</v>
      </c>
      <c r="D37" s="73">
        <v>0</v>
      </c>
      <c r="E37" s="73">
        <v>0</v>
      </c>
      <c r="F37" s="52"/>
      <c r="G37" s="42">
        <f>SUM(H37:J37)</f>
        <v>129600</v>
      </c>
      <c r="H37" s="79">
        <v>129600</v>
      </c>
      <c r="I37" s="79">
        <v>0</v>
      </c>
      <c r="J37" s="79">
        <v>0</v>
      </c>
      <c r="K37" s="52"/>
    </row>
    <row r="38" spans="1:11" ht="14.25">
      <c r="A38" s="64" t="s">
        <v>106</v>
      </c>
      <c r="B38" s="52">
        <f>SUM(C38:E38)</f>
        <v>1200</v>
      </c>
      <c r="C38" s="73">
        <v>1200</v>
      </c>
      <c r="D38" s="73">
        <v>0</v>
      </c>
      <c r="E38" s="73">
        <v>0</v>
      </c>
      <c r="F38" s="52"/>
      <c r="G38" s="42">
        <f>SUM(H38:J38)</f>
        <v>13200</v>
      </c>
      <c r="H38" s="79">
        <v>13200</v>
      </c>
      <c r="I38" s="79">
        <v>0</v>
      </c>
      <c r="J38" s="79">
        <v>0</v>
      </c>
      <c r="K38" s="52"/>
    </row>
    <row r="39" spans="1:11" ht="14.25">
      <c r="A39" s="64" t="s">
        <v>32</v>
      </c>
      <c r="B39" s="52">
        <f>SUM(C39:E39)</f>
        <v>6000</v>
      </c>
      <c r="C39" s="73">
        <v>6000</v>
      </c>
      <c r="D39" s="73">
        <v>0</v>
      </c>
      <c r="E39" s="73">
        <v>0</v>
      </c>
      <c r="F39" s="52"/>
      <c r="G39" s="42">
        <f>SUM(H39:J39)</f>
        <v>63000</v>
      </c>
      <c r="H39" s="79">
        <v>63000</v>
      </c>
      <c r="I39" s="79">
        <v>0</v>
      </c>
      <c r="J39" s="79">
        <v>0</v>
      </c>
      <c r="K39" s="52"/>
    </row>
    <row r="40" spans="1:11" ht="14.25">
      <c r="A40" s="64" t="s">
        <v>33</v>
      </c>
      <c r="B40" s="52">
        <f>SUM(C40:E40)</f>
        <v>4200</v>
      </c>
      <c r="C40" s="73">
        <v>4200</v>
      </c>
      <c r="D40" s="73">
        <v>0</v>
      </c>
      <c r="E40" s="73">
        <v>0</v>
      </c>
      <c r="F40" s="52"/>
      <c r="G40" s="42">
        <f>SUM(H40:J40)</f>
        <v>54600</v>
      </c>
      <c r="H40" s="79">
        <v>54600</v>
      </c>
      <c r="I40" s="79">
        <v>0</v>
      </c>
      <c r="J40" s="79">
        <v>0</v>
      </c>
      <c r="K40" s="52"/>
    </row>
    <row r="41" spans="1:11" ht="14.25">
      <c r="A41" s="64" t="s">
        <v>34</v>
      </c>
      <c r="B41" s="52">
        <f>SUM(C41:E41)</f>
        <v>288496</v>
      </c>
      <c r="C41" s="73">
        <v>286998</v>
      </c>
      <c r="D41" s="73">
        <v>1370</v>
      </c>
      <c r="E41" s="73">
        <v>128</v>
      </c>
      <c r="F41" s="52"/>
      <c r="G41" s="42">
        <f>SUM(H41:J41)</f>
        <v>3395059</v>
      </c>
      <c r="H41" s="79">
        <v>3355866</v>
      </c>
      <c r="I41" s="79">
        <v>4230</v>
      </c>
      <c r="J41" s="79">
        <v>34963</v>
      </c>
      <c r="K41" s="52"/>
    </row>
    <row r="42" spans="1:11" ht="14.25">
      <c r="A42" s="64" t="s">
        <v>35</v>
      </c>
      <c r="B42" s="73">
        <v>0</v>
      </c>
      <c r="C42" s="73">
        <v>0</v>
      </c>
      <c r="D42" s="73">
        <v>0</v>
      </c>
      <c r="E42" s="73">
        <v>0</v>
      </c>
      <c r="F42" s="52"/>
      <c r="G42" s="79">
        <v>0</v>
      </c>
      <c r="H42" s="79">
        <v>0</v>
      </c>
      <c r="I42" s="79">
        <v>0</v>
      </c>
      <c r="J42" s="79">
        <v>0</v>
      </c>
      <c r="K42" s="52"/>
    </row>
    <row r="43" spans="1:11" ht="14.25">
      <c r="A43" s="64" t="s">
        <v>36</v>
      </c>
      <c r="B43" s="52">
        <f>SUM(C43:E43)</f>
        <v>241284</v>
      </c>
      <c r="C43" s="73">
        <v>234296</v>
      </c>
      <c r="D43" s="73">
        <v>6988</v>
      </c>
      <c r="E43" s="73">
        <v>0</v>
      </c>
      <c r="F43" s="52"/>
      <c r="G43" s="42">
        <f>SUM(H43:J43)</f>
        <v>4400030</v>
      </c>
      <c r="H43" s="79">
        <v>4351113</v>
      </c>
      <c r="I43" s="79">
        <v>48916</v>
      </c>
      <c r="J43" s="79">
        <v>1</v>
      </c>
      <c r="K43" s="52"/>
    </row>
    <row r="44" spans="1:11" ht="14.25">
      <c r="A44" s="64" t="s">
        <v>37</v>
      </c>
      <c r="B44" s="52">
        <f>SUM(C44:E44)</f>
        <v>16812</v>
      </c>
      <c r="C44" s="73">
        <v>16812</v>
      </c>
      <c r="D44" s="73">
        <v>0</v>
      </c>
      <c r="E44" s="73">
        <v>0</v>
      </c>
      <c r="F44" s="52"/>
      <c r="G44" s="42">
        <f>SUM(H44:J44)</f>
        <v>173838</v>
      </c>
      <c r="H44" s="79">
        <v>173838</v>
      </c>
      <c r="I44" s="79">
        <v>0</v>
      </c>
      <c r="J44" s="79">
        <v>0</v>
      </c>
      <c r="K44" s="52"/>
    </row>
    <row r="45" spans="1:11" ht="14.25">
      <c r="A45" s="64" t="s">
        <v>38</v>
      </c>
      <c r="B45" s="52">
        <f>SUM(C45:E45)</f>
        <v>76475</v>
      </c>
      <c r="C45" s="73">
        <v>48325</v>
      </c>
      <c r="D45" s="73">
        <v>12400</v>
      </c>
      <c r="E45" s="73">
        <v>15750</v>
      </c>
      <c r="F45" s="52"/>
      <c r="G45" s="42">
        <f>SUM(H45:J45)</f>
        <v>611120</v>
      </c>
      <c r="H45" s="79">
        <v>501120</v>
      </c>
      <c r="I45" s="79">
        <v>37200</v>
      </c>
      <c r="J45" s="79">
        <v>72800</v>
      </c>
      <c r="K45" s="52"/>
    </row>
    <row r="46" spans="1:11" ht="14.25">
      <c r="A46" s="64" t="s">
        <v>39</v>
      </c>
      <c r="B46" s="52">
        <f>SUM(C46:E46)</f>
        <v>228151</v>
      </c>
      <c r="C46" s="73">
        <v>220169</v>
      </c>
      <c r="D46" s="73">
        <v>7982</v>
      </c>
      <c r="E46" s="73">
        <v>0</v>
      </c>
      <c r="F46" s="52"/>
      <c r="G46" s="42">
        <f>SUM(H46:J46)</f>
        <v>2894103</v>
      </c>
      <c r="H46" s="79">
        <v>2849637</v>
      </c>
      <c r="I46" s="79">
        <v>44466</v>
      </c>
      <c r="J46" s="79">
        <v>0</v>
      </c>
      <c r="K46" s="52"/>
    </row>
    <row r="47" spans="1:11" ht="14.25">
      <c r="A47" s="64" t="s">
        <v>40</v>
      </c>
      <c r="B47" s="52">
        <f>SUM(C47:E47)</f>
        <v>15072</v>
      </c>
      <c r="C47" s="73">
        <v>15072</v>
      </c>
      <c r="D47" s="73">
        <v>0</v>
      </c>
      <c r="E47" s="73">
        <v>0</v>
      </c>
      <c r="F47" s="52"/>
      <c r="G47" s="42">
        <f>SUM(H47:J47)</f>
        <v>174382</v>
      </c>
      <c r="H47" s="79">
        <v>174382</v>
      </c>
      <c r="I47" s="79">
        <v>0</v>
      </c>
      <c r="J47" s="79">
        <v>0</v>
      </c>
      <c r="K47" s="52"/>
    </row>
    <row r="48" spans="1:11" ht="14.25">
      <c r="A48" s="64" t="s">
        <v>41</v>
      </c>
      <c r="B48" s="52">
        <f>SUM(C48:E48)</f>
        <v>49182</v>
      </c>
      <c r="C48" s="73">
        <v>46946</v>
      </c>
      <c r="D48" s="73">
        <v>0</v>
      </c>
      <c r="E48" s="73">
        <v>2236</v>
      </c>
      <c r="F48" s="52"/>
      <c r="G48" s="42">
        <f>SUM(H48:J48)</f>
        <v>821647</v>
      </c>
      <c r="H48" s="79">
        <v>795821</v>
      </c>
      <c r="I48" s="79">
        <v>0</v>
      </c>
      <c r="J48" s="79">
        <v>25826</v>
      </c>
      <c r="K48" s="52"/>
    </row>
    <row r="49" spans="1:11" ht="14.25">
      <c r="A49" s="64" t="s">
        <v>42</v>
      </c>
      <c r="B49" s="52">
        <f>SUM(C49:E49)</f>
        <v>4328</v>
      </c>
      <c r="C49" s="73">
        <v>4328</v>
      </c>
      <c r="D49" s="73">
        <v>0</v>
      </c>
      <c r="E49" s="73">
        <v>0</v>
      </c>
      <c r="F49" s="52"/>
      <c r="G49" s="42">
        <f>SUM(H49:J49)</f>
        <v>51936</v>
      </c>
      <c r="H49" s="79">
        <v>51936</v>
      </c>
      <c r="I49" s="79">
        <v>0</v>
      </c>
      <c r="J49" s="79">
        <v>0</v>
      </c>
      <c r="K49" s="52"/>
    </row>
    <row r="50" spans="1:11" ht="14.25">
      <c r="A50" s="64" t="s">
        <v>43</v>
      </c>
      <c r="B50" s="52">
        <f>SUM(C50:E50)</f>
        <v>12000</v>
      </c>
      <c r="C50" s="73">
        <v>12000</v>
      </c>
      <c r="D50" s="73">
        <v>0</v>
      </c>
      <c r="E50" s="73">
        <v>0</v>
      </c>
      <c r="F50" s="52"/>
      <c r="G50" s="42">
        <f>SUM(H50:J50)</f>
        <v>183683</v>
      </c>
      <c r="H50" s="79">
        <v>183683</v>
      </c>
      <c r="I50" s="79">
        <v>0</v>
      </c>
      <c r="J50" s="79">
        <v>0</v>
      </c>
      <c r="K50" s="52"/>
    </row>
    <row r="51" spans="1:11" ht="14.25">
      <c r="A51" s="64" t="s">
        <v>44</v>
      </c>
      <c r="B51" s="52">
        <f>SUM(C51:E51)</f>
        <v>9034</v>
      </c>
      <c r="C51" s="73">
        <v>9034</v>
      </c>
      <c r="D51" s="73">
        <v>0</v>
      </c>
      <c r="E51" s="73">
        <v>0</v>
      </c>
      <c r="F51" s="52"/>
      <c r="G51" s="42">
        <f>SUM(H51:J51)</f>
        <v>103979</v>
      </c>
      <c r="H51" s="79">
        <v>103979</v>
      </c>
      <c r="I51" s="79">
        <v>0</v>
      </c>
      <c r="J51" s="79">
        <v>0</v>
      </c>
      <c r="K51" s="52"/>
    </row>
    <row r="52" spans="1:11" ht="14.25">
      <c r="A52" s="64" t="s">
        <v>45</v>
      </c>
      <c r="B52" s="52">
        <f>SUM(C52:E52)</f>
        <v>537688</v>
      </c>
      <c r="C52" s="73">
        <v>491540</v>
      </c>
      <c r="D52" s="73">
        <v>36826</v>
      </c>
      <c r="E52" s="73">
        <v>9322</v>
      </c>
      <c r="F52" s="52"/>
      <c r="G52" s="42">
        <f>SUM(H52:J52)</f>
        <v>5506867</v>
      </c>
      <c r="H52" s="79">
        <v>5182425</v>
      </c>
      <c r="I52" s="79">
        <v>159976</v>
      </c>
      <c r="J52" s="79">
        <v>164466</v>
      </c>
      <c r="K52" s="52"/>
    </row>
    <row r="53" spans="1:11" ht="14.25">
      <c r="A53" s="64" t="s">
        <v>46</v>
      </c>
      <c r="B53" s="52">
        <f>SUM(C53:E53)</f>
        <v>37947</v>
      </c>
      <c r="C53" s="73">
        <v>37947</v>
      </c>
      <c r="D53" s="73">
        <v>0</v>
      </c>
      <c r="E53" s="73">
        <v>0</v>
      </c>
      <c r="F53" s="52"/>
      <c r="G53" s="42">
        <f>SUM(H53:J53)</f>
        <v>594690</v>
      </c>
      <c r="H53" s="79">
        <v>594690</v>
      </c>
      <c r="I53" s="79">
        <v>0</v>
      </c>
      <c r="J53" s="79">
        <v>0</v>
      </c>
      <c r="K53" s="52"/>
    </row>
    <row r="54" spans="1:11" ht="14.25">
      <c r="A54" s="64" t="s">
        <v>47</v>
      </c>
      <c r="B54" s="52">
        <f>SUM(C54:E54)</f>
        <v>1150</v>
      </c>
      <c r="C54" s="73">
        <v>1150</v>
      </c>
      <c r="D54" s="73">
        <v>0</v>
      </c>
      <c r="E54" s="73">
        <v>0</v>
      </c>
      <c r="F54" s="52"/>
      <c r="G54" s="42">
        <f>SUM(H54:J54)</f>
        <v>15238</v>
      </c>
      <c r="H54" s="79">
        <v>15238</v>
      </c>
      <c r="I54" s="79">
        <v>0</v>
      </c>
      <c r="J54" s="79">
        <v>0</v>
      </c>
      <c r="K54" s="52"/>
    </row>
    <row r="55" spans="1:11" ht="14.25">
      <c r="A55" s="64" t="s">
        <v>58</v>
      </c>
      <c r="B55" s="52">
        <f>SUM(C55:E55)</f>
        <v>406755</v>
      </c>
      <c r="C55" s="73">
        <v>185667</v>
      </c>
      <c r="D55" s="73">
        <v>220003</v>
      </c>
      <c r="E55" s="73">
        <v>1085</v>
      </c>
      <c r="F55" s="52"/>
      <c r="G55" s="42">
        <f>SUM(H55:J55)</f>
        <v>2694309</v>
      </c>
      <c r="H55" s="79">
        <v>2079554</v>
      </c>
      <c r="I55" s="79">
        <v>585405</v>
      </c>
      <c r="J55" s="79">
        <v>29350</v>
      </c>
      <c r="K55" s="52"/>
    </row>
    <row r="56" spans="1:11" ht="14.25">
      <c r="A56" s="64" t="s">
        <v>59</v>
      </c>
      <c r="B56" s="73">
        <v>0</v>
      </c>
      <c r="C56" s="73">
        <v>0</v>
      </c>
      <c r="D56" s="73">
        <v>0</v>
      </c>
      <c r="E56" s="73">
        <v>0</v>
      </c>
      <c r="F56" s="52"/>
      <c r="G56" s="79">
        <v>0</v>
      </c>
      <c r="H56" s="79">
        <v>0</v>
      </c>
      <c r="I56" s="79">
        <v>0</v>
      </c>
      <c r="J56" s="79">
        <v>0</v>
      </c>
      <c r="K56" s="52"/>
    </row>
    <row r="57" spans="1:11" ht="14.25">
      <c r="A57" s="64" t="s">
        <v>60</v>
      </c>
      <c r="B57" s="73">
        <v>0</v>
      </c>
      <c r="C57" s="73">
        <v>0</v>
      </c>
      <c r="D57" s="73">
        <v>0</v>
      </c>
      <c r="E57" s="73">
        <v>0</v>
      </c>
      <c r="F57" s="83" t="s">
        <v>104</v>
      </c>
      <c r="G57" s="79">
        <v>0</v>
      </c>
      <c r="H57" s="79">
        <v>0</v>
      </c>
      <c r="I57" s="79">
        <v>0</v>
      </c>
      <c r="J57" s="79">
        <v>0</v>
      </c>
      <c r="K57" s="52"/>
    </row>
    <row r="58" spans="1:11" ht="14.25">
      <c r="A58" s="64" t="s">
        <v>107</v>
      </c>
      <c r="B58" s="52">
        <f>SUM(C58:E58)</f>
        <v>20124</v>
      </c>
      <c r="C58" s="73">
        <v>20124</v>
      </c>
      <c r="D58" s="73">
        <v>0</v>
      </c>
      <c r="E58" s="73">
        <v>0</v>
      </c>
      <c r="F58" s="52"/>
      <c r="G58" s="42">
        <f>SUM(H58:J58)</f>
        <v>204019</v>
      </c>
      <c r="H58" s="79">
        <v>198919</v>
      </c>
      <c r="I58" s="79">
        <v>0</v>
      </c>
      <c r="J58" s="79">
        <v>5100</v>
      </c>
      <c r="K58" s="52"/>
    </row>
    <row r="59" spans="1:11" ht="14.25">
      <c r="A59" s="64" t="s">
        <v>60</v>
      </c>
      <c r="B59" s="52">
        <f>SUM(C59:E59)</f>
        <v>6600</v>
      </c>
      <c r="C59" s="73">
        <v>6600</v>
      </c>
      <c r="D59" s="73">
        <v>0</v>
      </c>
      <c r="E59" s="73">
        <v>0</v>
      </c>
      <c r="F59" s="52"/>
      <c r="G59" s="42">
        <f>SUM(H59:J59)</f>
        <v>95700</v>
      </c>
      <c r="H59" s="79">
        <v>95700</v>
      </c>
      <c r="I59" s="79">
        <v>0</v>
      </c>
      <c r="J59" s="79">
        <v>0</v>
      </c>
      <c r="K59" s="52"/>
    </row>
    <row r="60" spans="1:11" ht="14.25">
      <c r="A60" s="64" t="s">
        <v>61</v>
      </c>
      <c r="B60" s="52">
        <f>SUM(C60:E60)</f>
        <v>198876</v>
      </c>
      <c r="C60" s="73">
        <v>193376</v>
      </c>
      <c r="D60" s="73">
        <v>5500</v>
      </c>
      <c r="E60" s="73">
        <v>0</v>
      </c>
      <c r="F60" s="52"/>
      <c r="G60" s="42">
        <f>SUM(H60:J60)</f>
        <v>3389824</v>
      </c>
      <c r="H60" s="79">
        <v>3353104</v>
      </c>
      <c r="I60" s="79">
        <v>30000</v>
      </c>
      <c r="J60" s="79">
        <v>6720</v>
      </c>
      <c r="K60" s="52"/>
    </row>
    <row r="61" spans="1:11" ht="14.25">
      <c r="A61" s="64" t="s">
        <v>62</v>
      </c>
      <c r="B61" s="52">
        <f>SUM(C61:E61)</f>
        <v>13243</v>
      </c>
      <c r="C61" s="73">
        <v>13243</v>
      </c>
      <c r="D61" s="73">
        <v>0</v>
      </c>
      <c r="E61" s="73">
        <v>0</v>
      </c>
      <c r="F61" s="52"/>
      <c r="G61" s="42">
        <f>SUM(H61:J61)</f>
        <v>173534</v>
      </c>
      <c r="H61" s="79">
        <v>173534</v>
      </c>
      <c r="I61" s="79">
        <v>0</v>
      </c>
      <c r="J61" s="79">
        <v>0</v>
      </c>
      <c r="K61" s="52"/>
    </row>
    <row r="62" spans="1:11" ht="14.25">
      <c r="A62" s="64" t="s">
        <v>63</v>
      </c>
      <c r="B62" s="52">
        <f aca="true" t="shared" si="0" ref="B62:B67">SUM(C62:E62)</f>
        <v>10899</v>
      </c>
      <c r="C62" s="73">
        <v>10899</v>
      </c>
      <c r="D62" s="73">
        <v>0</v>
      </c>
      <c r="E62" s="73">
        <v>0</v>
      </c>
      <c r="F62" s="52"/>
      <c r="G62" s="42">
        <f aca="true" t="shared" si="1" ref="G62:G67">SUM(H62:J62)</f>
        <v>117565</v>
      </c>
      <c r="H62" s="79">
        <v>117565</v>
      </c>
      <c r="I62" s="79">
        <v>0</v>
      </c>
      <c r="J62" s="79">
        <v>0</v>
      </c>
      <c r="K62" s="52"/>
    </row>
    <row r="63" spans="1:11" ht="14.25">
      <c r="A63" s="64" t="s">
        <v>64</v>
      </c>
      <c r="B63" s="52">
        <f t="shared" si="0"/>
        <v>15789</v>
      </c>
      <c r="C63" s="73">
        <v>12101</v>
      </c>
      <c r="D63" s="73">
        <v>0</v>
      </c>
      <c r="E63" s="73">
        <v>3688</v>
      </c>
      <c r="F63" s="52"/>
      <c r="G63" s="42">
        <f t="shared" si="1"/>
        <v>95173</v>
      </c>
      <c r="H63" s="79">
        <v>76733</v>
      </c>
      <c r="I63" s="79">
        <v>0</v>
      </c>
      <c r="J63" s="79">
        <v>18440</v>
      </c>
      <c r="K63" s="52"/>
    </row>
    <row r="64" spans="1:11" ht="14.25">
      <c r="A64" s="64" t="s">
        <v>65</v>
      </c>
      <c r="B64" s="52">
        <f t="shared" si="0"/>
        <v>19463</v>
      </c>
      <c r="C64" s="73">
        <v>19463</v>
      </c>
      <c r="D64" s="73">
        <v>0</v>
      </c>
      <c r="E64" s="73">
        <v>0</v>
      </c>
      <c r="F64" s="52"/>
      <c r="G64" s="42">
        <f t="shared" si="1"/>
        <v>250114</v>
      </c>
      <c r="H64" s="79">
        <v>250114</v>
      </c>
      <c r="I64" s="79">
        <v>0</v>
      </c>
      <c r="J64" s="79">
        <v>0</v>
      </c>
      <c r="K64" s="52"/>
    </row>
    <row r="65" spans="1:11" ht="14.25">
      <c r="A65" s="64" t="s">
        <v>66</v>
      </c>
      <c r="B65" s="52">
        <f t="shared" si="0"/>
        <v>5166</v>
      </c>
      <c r="C65" s="73">
        <v>5166</v>
      </c>
      <c r="D65" s="73">
        <v>0</v>
      </c>
      <c r="E65" s="73">
        <v>0</v>
      </c>
      <c r="F65" s="52"/>
      <c r="G65" s="42">
        <f t="shared" si="1"/>
        <v>50498</v>
      </c>
      <c r="H65" s="79">
        <v>50498</v>
      </c>
      <c r="I65" s="79">
        <v>0</v>
      </c>
      <c r="J65" s="79">
        <v>0</v>
      </c>
      <c r="K65" s="52"/>
    </row>
    <row r="66" spans="1:11" ht="14.25">
      <c r="A66" s="64" t="s">
        <v>67</v>
      </c>
      <c r="B66" s="52">
        <f t="shared" si="0"/>
        <v>351688</v>
      </c>
      <c r="C66" s="73">
        <v>348669</v>
      </c>
      <c r="D66" s="73">
        <v>3019</v>
      </c>
      <c r="E66" s="73">
        <v>0</v>
      </c>
      <c r="F66" s="52"/>
      <c r="G66" s="42">
        <f t="shared" si="1"/>
        <v>6593464</v>
      </c>
      <c r="H66" s="79">
        <v>6571945</v>
      </c>
      <c r="I66" s="79">
        <v>21519</v>
      </c>
      <c r="J66" s="79">
        <v>0</v>
      </c>
      <c r="K66" s="52"/>
    </row>
    <row r="67" spans="1:11" ht="14.25">
      <c r="A67" s="64" t="s">
        <v>68</v>
      </c>
      <c r="B67" s="52">
        <f t="shared" si="0"/>
        <v>7598</v>
      </c>
      <c r="C67" s="73">
        <v>4800</v>
      </c>
      <c r="D67" s="73">
        <v>2798</v>
      </c>
      <c r="E67" s="73">
        <v>0</v>
      </c>
      <c r="F67" s="52"/>
      <c r="G67" s="42">
        <f t="shared" si="1"/>
        <v>63131</v>
      </c>
      <c r="H67" s="79">
        <v>50400</v>
      </c>
      <c r="I67" s="79">
        <v>12731</v>
      </c>
      <c r="J67" s="79">
        <v>0</v>
      </c>
      <c r="K67" s="52"/>
    </row>
    <row r="68" spans="1:11" ht="14.25">
      <c r="A68" s="64" t="s">
        <v>108</v>
      </c>
      <c r="B68" s="73">
        <v>0</v>
      </c>
      <c r="C68" s="73">
        <v>0</v>
      </c>
      <c r="D68" s="73">
        <v>0</v>
      </c>
      <c r="E68" s="73">
        <v>0</v>
      </c>
      <c r="F68" s="52"/>
      <c r="G68" s="79">
        <v>0</v>
      </c>
      <c r="H68" s="79">
        <v>0</v>
      </c>
      <c r="I68" s="79">
        <v>0</v>
      </c>
      <c r="J68" s="79">
        <v>0</v>
      </c>
      <c r="K68" s="52"/>
    </row>
    <row r="69" spans="2:11" ht="14.25">
      <c r="B69" s="52"/>
      <c r="C69" s="74"/>
      <c r="D69" s="74"/>
      <c r="E69" s="74"/>
      <c r="F69" s="52"/>
      <c r="G69" s="42"/>
      <c r="H69" s="80"/>
      <c r="I69" s="80"/>
      <c r="J69" s="80"/>
      <c r="K69" s="52"/>
    </row>
    <row r="70" spans="1:11" ht="14.25">
      <c r="A70" s="64" t="s">
        <v>2</v>
      </c>
      <c r="B70" s="52">
        <f>SUM(B71:B72)</f>
        <v>11010</v>
      </c>
      <c r="C70" s="52">
        <f>SUM(C71:C72)</f>
        <v>11010</v>
      </c>
      <c r="D70" s="73">
        <v>0</v>
      </c>
      <c r="E70" s="73">
        <v>0</v>
      </c>
      <c r="F70" s="52"/>
      <c r="G70" s="42">
        <f>SUM(G71:G72)</f>
        <v>248836</v>
      </c>
      <c r="H70" s="42">
        <f>SUM(H71:H72)</f>
        <v>248836</v>
      </c>
      <c r="I70" s="79">
        <v>0</v>
      </c>
      <c r="J70" s="79">
        <v>0</v>
      </c>
      <c r="K70" s="52"/>
    </row>
    <row r="71" spans="1:11" ht="14.25">
      <c r="A71" s="64" t="s">
        <v>88</v>
      </c>
      <c r="B71" s="52">
        <f>SUM(C71:E71)</f>
        <v>3278</v>
      </c>
      <c r="C71" s="73">
        <v>3278</v>
      </c>
      <c r="D71" s="73">
        <v>0</v>
      </c>
      <c r="E71" s="73">
        <v>0</v>
      </c>
      <c r="F71" s="52"/>
      <c r="G71" s="42">
        <f>SUM(H71:J71)</f>
        <v>117877</v>
      </c>
      <c r="H71" s="79">
        <v>117877</v>
      </c>
      <c r="I71" s="79">
        <v>0</v>
      </c>
      <c r="J71" s="79">
        <v>0</v>
      </c>
      <c r="K71" s="52"/>
    </row>
    <row r="72" spans="1:11" ht="14.25">
      <c r="A72" s="64" t="s">
        <v>84</v>
      </c>
      <c r="B72" s="52">
        <f>SUM(C72:E72)</f>
        <v>7732</v>
      </c>
      <c r="C72" s="73">
        <v>7732</v>
      </c>
      <c r="D72" s="73">
        <v>0</v>
      </c>
      <c r="E72" s="73">
        <v>0</v>
      </c>
      <c r="F72" s="52"/>
      <c r="G72" s="42">
        <f>SUM(H72:J72)</f>
        <v>130959</v>
      </c>
      <c r="H72" s="79">
        <v>130959</v>
      </c>
      <c r="I72" s="79">
        <v>0</v>
      </c>
      <c r="J72" s="79">
        <v>0</v>
      </c>
      <c r="K72" s="52"/>
    </row>
    <row r="73" spans="1:11" ht="14.25">
      <c r="A73" s="64"/>
      <c r="B73" s="52"/>
      <c r="C73" s="74"/>
      <c r="D73" s="74"/>
      <c r="E73" s="74"/>
      <c r="F73" s="52"/>
      <c r="G73" s="60"/>
      <c r="H73" s="80"/>
      <c r="I73" s="80"/>
      <c r="J73" s="80"/>
      <c r="K73" s="52"/>
    </row>
    <row r="74" spans="1:11" ht="14.25">
      <c r="A74" s="64" t="s">
        <v>3</v>
      </c>
      <c r="B74" s="52">
        <f>SUM(B75:B77)</f>
        <v>3836</v>
      </c>
      <c r="C74" s="52">
        <f>SUM(C75:C77)</f>
        <v>3836</v>
      </c>
      <c r="D74" s="73">
        <v>0</v>
      </c>
      <c r="E74" s="73">
        <v>0</v>
      </c>
      <c r="F74" s="52"/>
      <c r="G74" s="42">
        <f>SUM(G75:G77)</f>
        <v>305390</v>
      </c>
      <c r="H74" s="42">
        <f>SUM(H75:H77)</f>
        <v>305390</v>
      </c>
      <c r="I74" s="79">
        <v>0</v>
      </c>
      <c r="J74" s="79">
        <v>0</v>
      </c>
      <c r="K74" s="52"/>
    </row>
    <row r="75" spans="1:11" ht="14.25">
      <c r="A75" s="64" t="s">
        <v>85</v>
      </c>
      <c r="B75" s="52">
        <f>SUM(C75:E75)</f>
        <v>1185</v>
      </c>
      <c r="C75" s="73">
        <v>1185</v>
      </c>
      <c r="D75" s="73">
        <v>0</v>
      </c>
      <c r="E75" s="73">
        <v>0</v>
      </c>
      <c r="F75" s="52"/>
      <c r="G75" s="42">
        <f>SUM(H75:J75)</f>
        <v>35230</v>
      </c>
      <c r="H75" s="79">
        <v>35230</v>
      </c>
      <c r="I75" s="79">
        <v>0</v>
      </c>
      <c r="J75" s="79">
        <v>0</v>
      </c>
      <c r="K75" s="52"/>
    </row>
    <row r="76" spans="1:11" ht="14.25">
      <c r="A76" s="64" t="s">
        <v>105</v>
      </c>
      <c r="B76" s="52">
        <f>SUM(C76:E76)</f>
        <v>720</v>
      </c>
      <c r="C76" s="73">
        <v>720</v>
      </c>
      <c r="D76" s="73">
        <v>0</v>
      </c>
      <c r="E76" s="73">
        <v>0</v>
      </c>
      <c r="F76" s="52"/>
      <c r="G76" s="42">
        <f>SUM(H76:J76)</f>
        <v>13241</v>
      </c>
      <c r="H76" s="79">
        <v>13241</v>
      </c>
      <c r="I76" s="79">
        <v>0</v>
      </c>
      <c r="J76" s="79">
        <v>0</v>
      </c>
      <c r="K76" s="52"/>
    </row>
    <row r="77" spans="1:11" ht="14.25">
      <c r="A77" s="64" t="s">
        <v>93</v>
      </c>
      <c r="B77" s="52">
        <f>SUM(C77:E77)</f>
        <v>1931</v>
      </c>
      <c r="C77" s="73">
        <v>1931</v>
      </c>
      <c r="D77" s="73">
        <v>0</v>
      </c>
      <c r="E77" s="73">
        <v>0</v>
      </c>
      <c r="F77" s="52"/>
      <c r="G77" s="42">
        <f>SUM(H77:J77)</f>
        <v>256919</v>
      </c>
      <c r="H77" s="79">
        <v>256919</v>
      </c>
      <c r="I77" s="79">
        <v>0</v>
      </c>
      <c r="J77" s="79">
        <v>0</v>
      </c>
      <c r="K77" s="52"/>
    </row>
    <row r="78" spans="1:11" ht="14.25">
      <c r="A78" s="71"/>
      <c r="B78" s="84"/>
      <c r="C78" s="84"/>
      <c r="D78" s="84"/>
      <c r="E78" s="84"/>
      <c r="F78" s="84"/>
      <c r="G78" s="84"/>
      <c r="H78" s="84"/>
      <c r="I78" s="84"/>
      <c r="J78" s="84"/>
      <c r="K78" s="52"/>
    </row>
    <row r="79" spans="1:11" ht="14.25">
      <c r="A79" s="64" t="s">
        <v>110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4.25">
      <c r="A80" s="75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4.25">
      <c r="A81" s="64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4.25">
      <c r="A82" s="64"/>
      <c r="B82" s="52"/>
      <c r="C82" s="52"/>
      <c r="D82" s="52"/>
      <c r="E82" s="52"/>
      <c r="F82" s="52"/>
      <c r="G82" s="52"/>
      <c r="H82" s="52"/>
      <c r="I82" s="52"/>
      <c r="J82" s="52"/>
      <c r="K82" s="52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625" style="0" customWidth="1"/>
    <col min="2" max="5" width="19.625" style="0" customWidth="1"/>
    <col min="6" max="6" width="1.625" style="0" customWidth="1"/>
    <col min="7" max="16384" width="19.625" style="0" customWidth="1"/>
  </cols>
  <sheetData>
    <row r="1" spans="1:11" ht="20.25">
      <c r="A1" s="76" t="s">
        <v>73</v>
      </c>
      <c r="B1" s="64"/>
      <c r="C1" s="64"/>
      <c r="D1" s="64"/>
      <c r="E1" s="64"/>
      <c r="F1" s="64"/>
      <c r="G1" s="64"/>
      <c r="H1" s="64"/>
      <c r="I1" s="64"/>
      <c r="J1" s="42"/>
      <c r="K1" s="64"/>
    </row>
    <row r="2" spans="1:11" ht="20.25">
      <c r="A2" s="76" t="s">
        <v>111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25">
      <c r="A4" s="71"/>
      <c r="B4" s="88" t="s">
        <v>96</v>
      </c>
      <c r="C4" s="88"/>
      <c r="D4" s="88"/>
      <c r="E4" s="88"/>
      <c r="F4" s="71"/>
      <c r="G4" s="88" t="s">
        <v>52</v>
      </c>
      <c r="H4" s="88"/>
      <c r="I4" s="88"/>
      <c r="J4" s="88"/>
      <c r="K4" s="64"/>
    </row>
    <row r="5" spans="1:11" ht="14.25">
      <c r="A5" s="72" t="s">
        <v>1</v>
      </c>
      <c r="B5" s="81" t="s">
        <v>97</v>
      </c>
      <c r="C5" s="81" t="s">
        <v>98</v>
      </c>
      <c r="D5" s="81" t="s">
        <v>99</v>
      </c>
      <c r="E5" s="18" t="s">
        <v>51</v>
      </c>
      <c r="F5" s="82"/>
      <c r="G5" s="81" t="s">
        <v>100</v>
      </c>
      <c r="H5" s="81" t="s">
        <v>101</v>
      </c>
      <c r="I5" s="81" t="s">
        <v>102</v>
      </c>
      <c r="J5" s="18" t="s">
        <v>51</v>
      </c>
      <c r="K5" s="64"/>
    </row>
    <row r="6" spans="1:11" ht="14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4.25">
      <c r="A7" s="64" t="s">
        <v>0</v>
      </c>
      <c r="B7" s="52">
        <f>+B9+B16</f>
        <v>12571755</v>
      </c>
      <c r="C7" s="52">
        <f>+C9+C16</f>
        <v>10771521</v>
      </c>
      <c r="D7" s="52">
        <f>+D9+D16</f>
        <v>1431222</v>
      </c>
      <c r="E7" s="52">
        <f>+E9+E16</f>
        <v>369012</v>
      </c>
      <c r="F7" s="52"/>
      <c r="G7" s="42">
        <v>166983260</v>
      </c>
      <c r="H7" s="42">
        <v>157392021</v>
      </c>
      <c r="I7" s="42">
        <v>6307642</v>
      </c>
      <c r="J7" s="42">
        <v>3283597</v>
      </c>
      <c r="K7" s="52"/>
    </row>
    <row r="8" spans="1:11" ht="14.25">
      <c r="A8" s="64"/>
      <c r="B8" s="52"/>
      <c r="C8" s="52"/>
      <c r="D8" s="52"/>
      <c r="E8" s="52"/>
      <c r="F8" s="52"/>
      <c r="G8" s="42"/>
      <c r="H8" s="42"/>
      <c r="I8" s="42"/>
      <c r="J8" s="42"/>
      <c r="K8" s="52"/>
    </row>
    <row r="9" spans="1:11" ht="14.25">
      <c r="A9" s="51" t="s">
        <v>6</v>
      </c>
      <c r="B9" s="52">
        <f>SUM(B10:B14)</f>
        <v>3925337</v>
      </c>
      <c r="C9" s="52">
        <f>SUM(C10:C14)</f>
        <v>3819694</v>
      </c>
      <c r="D9" s="52">
        <f>SUM(D10:D14)</f>
        <v>92780</v>
      </c>
      <c r="E9" s="52">
        <f>SUM(E10:E14)</f>
        <v>12863</v>
      </c>
      <c r="F9" s="52"/>
      <c r="G9" s="42">
        <v>78334207</v>
      </c>
      <c r="H9" s="42">
        <v>76867617</v>
      </c>
      <c r="I9" s="42">
        <v>945970</v>
      </c>
      <c r="J9" s="42">
        <v>520620</v>
      </c>
      <c r="K9" s="52"/>
    </row>
    <row r="10" spans="1:11" ht="14.25">
      <c r="A10" s="51" t="s">
        <v>7</v>
      </c>
      <c r="B10" s="52">
        <f>SUM(C10:E10)</f>
        <v>136335</v>
      </c>
      <c r="C10" s="73">
        <v>136323</v>
      </c>
      <c r="D10" s="73">
        <v>0</v>
      </c>
      <c r="E10" s="73">
        <v>12</v>
      </c>
      <c r="F10" s="52"/>
      <c r="G10" s="42">
        <f>SUM(H10:J10)</f>
        <v>2810094</v>
      </c>
      <c r="H10" s="79">
        <v>2792814</v>
      </c>
      <c r="I10" s="79">
        <v>0</v>
      </c>
      <c r="J10" s="79">
        <v>17280</v>
      </c>
      <c r="K10" s="52"/>
    </row>
    <row r="11" spans="1:11" ht="14.25">
      <c r="A11" s="51" t="s">
        <v>8</v>
      </c>
      <c r="B11" s="52">
        <f>SUM(C11:E11)</f>
        <v>721557</v>
      </c>
      <c r="C11" s="73">
        <v>712497</v>
      </c>
      <c r="D11" s="73">
        <v>9060</v>
      </c>
      <c r="E11" s="73">
        <v>0</v>
      </c>
      <c r="F11" s="83" t="s">
        <v>77</v>
      </c>
      <c r="G11" s="42">
        <f>SUM(H11:J11)</f>
        <v>12682518</v>
      </c>
      <c r="H11" s="79">
        <v>12635598</v>
      </c>
      <c r="I11" s="79">
        <v>34920</v>
      </c>
      <c r="J11" s="79">
        <v>12000</v>
      </c>
      <c r="K11" s="52"/>
    </row>
    <row r="12" spans="1:11" ht="14.25">
      <c r="A12" s="51" t="s">
        <v>11</v>
      </c>
      <c r="B12" s="52">
        <f>SUM(C12:E12)</f>
        <v>2361185</v>
      </c>
      <c r="C12" s="73">
        <v>2296821</v>
      </c>
      <c r="D12" s="73">
        <v>53621</v>
      </c>
      <c r="E12" s="73">
        <v>10743</v>
      </c>
      <c r="F12" s="52"/>
      <c r="G12" s="42">
        <f>SUM(H12:J12)</f>
        <v>50498381</v>
      </c>
      <c r="H12" s="79">
        <v>49400006</v>
      </c>
      <c r="I12" s="79">
        <v>661995</v>
      </c>
      <c r="J12" s="79">
        <v>436380</v>
      </c>
      <c r="K12" s="52"/>
    </row>
    <row r="13" spans="1:11" ht="14.25">
      <c r="A13" s="51" t="s">
        <v>9</v>
      </c>
      <c r="B13" s="52">
        <f>SUM(C13:E13)</f>
        <v>659350</v>
      </c>
      <c r="C13" s="73">
        <v>627143</v>
      </c>
      <c r="D13" s="73">
        <v>30099</v>
      </c>
      <c r="E13" s="73">
        <v>2108</v>
      </c>
      <c r="F13" s="52"/>
      <c r="G13" s="42">
        <f>SUM(H13:J13)</f>
        <v>11412350</v>
      </c>
      <c r="H13" s="79">
        <v>11108335</v>
      </c>
      <c r="I13" s="79">
        <v>249055</v>
      </c>
      <c r="J13" s="79">
        <v>54960</v>
      </c>
      <c r="K13" s="52"/>
    </row>
    <row r="14" spans="1:11" ht="14.25">
      <c r="A14" s="51" t="s">
        <v>10</v>
      </c>
      <c r="B14" s="52">
        <f>SUM(C14:E14)</f>
        <v>46910</v>
      </c>
      <c r="C14" s="73">
        <v>46910</v>
      </c>
      <c r="D14" s="73">
        <v>0</v>
      </c>
      <c r="E14" s="73">
        <v>0</v>
      </c>
      <c r="F14" s="52"/>
      <c r="G14" s="42">
        <f>SUM(H14:J14)</f>
        <v>930864</v>
      </c>
      <c r="H14" s="79">
        <v>930864</v>
      </c>
      <c r="I14" s="79">
        <v>0</v>
      </c>
      <c r="J14" s="79">
        <v>0</v>
      </c>
      <c r="K14" s="52"/>
    </row>
    <row r="15" spans="1:11" ht="14.25">
      <c r="A15" s="13"/>
      <c r="B15" s="52"/>
      <c r="C15" s="52"/>
      <c r="D15" s="52"/>
      <c r="E15" s="52"/>
      <c r="F15" s="52"/>
      <c r="G15" s="60"/>
      <c r="H15" s="60"/>
      <c r="I15" s="60"/>
      <c r="J15" s="60"/>
      <c r="K15" s="52"/>
    </row>
    <row r="16" spans="1:11" ht="14.25">
      <c r="A16" s="51" t="s">
        <v>12</v>
      </c>
      <c r="B16" s="52">
        <f>SUM(B17:B67)</f>
        <v>8646418</v>
      </c>
      <c r="C16" s="52">
        <f>SUM(C17:C67)</f>
        <v>6951827</v>
      </c>
      <c r="D16" s="52">
        <f>SUM(D17:D67)</f>
        <v>1338442</v>
      </c>
      <c r="E16" s="52">
        <f>SUM(E17:E67)</f>
        <v>356149</v>
      </c>
      <c r="F16" s="52"/>
      <c r="G16" s="42">
        <v>88649053</v>
      </c>
      <c r="H16" s="42">
        <v>80524404</v>
      </c>
      <c r="I16" s="42">
        <v>5361672</v>
      </c>
      <c r="J16" s="42">
        <v>2762977</v>
      </c>
      <c r="K16" s="54"/>
    </row>
    <row r="17" spans="1:11" ht="14.25">
      <c r="A17" s="64" t="s">
        <v>13</v>
      </c>
      <c r="B17" s="52">
        <f>SUM(C17:E17)</f>
        <v>4991911</v>
      </c>
      <c r="C17" s="73">
        <v>3843944</v>
      </c>
      <c r="D17" s="73">
        <v>895096</v>
      </c>
      <c r="E17" s="73">
        <v>252871</v>
      </c>
      <c r="F17" s="52"/>
      <c r="G17" s="42">
        <f>SUM(H17:J17)</f>
        <v>48977518</v>
      </c>
      <c r="H17" s="79">
        <v>42690365</v>
      </c>
      <c r="I17" s="79">
        <v>3995347</v>
      </c>
      <c r="J17" s="79">
        <v>2291806</v>
      </c>
      <c r="K17" s="52"/>
    </row>
    <row r="18" spans="1:11" ht="14.25">
      <c r="A18" s="64" t="s">
        <v>82</v>
      </c>
      <c r="B18" s="52">
        <f>SUM(C18:E18)</f>
        <v>870</v>
      </c>
      <c r="C18" s="73">
        <v>870</v>
      </c>
      <c r="D18" s="73">
        <v>0</v>
      </c>
      <c r="E18" s="73">
        <v>0</v>
      </c>
      <c r="F18" s="52"/>
      <c r="G18" s="42">
        <f>SUM(H18:J18)</f>
        <v>9792</v>
      </c>
      <c r="H18" s="79">
        <v>9792</v>
      </c>
      <c r="I18" s="79">
        <v>0</v>
      </c>
      <c r="J18" s="79">
        <v>0</v>
      </c>
      <c r="K18" s="52"/>
    </row>
    <row r="19" spans="1:11" ht="14.25">
      <c r="A19" s="64" t="s">
        <v>14</v>
      </c>
      <c r="B19" s="52">
        <f>SUM(C19:E19)</f>
        <v>244933</v>
      </c>
      <c r="C19" s="73">
        <v>240523</v>
      </c>
      <c r="D19" s="73">
        <v>842</v>
      </c>
      <c r="E19" s="73">
        <v>3568</v>
      </c>
      <c r="F19" s="52"/>
      <c r="G19" s="42">
        <f>SUM(H19:J19)</f>
        <v>939679</v>
      </c>
      <c r="H19" s="79">
        <v>916196</v>
      </c>
      <c r="I19" s="79">
        <v>6000</v>
      </c>
      <c r="J19" s="79">
        <v>17483</v>
      </c>
      <c r="K19" s="52"/>
    </row>
    <row r="20" spans="1:11" ht="14.25">
      <c r="A20" s="64" t="s">
        <v>15</v>
      </c>
      <c r="B20" s="52">
        <f>SUM(C20:E20)</f>
        <v>19565</v>
      </c>
      <c r="C20" s="73">
        <v>19565</v>
      </c>
      <c r="D20" s="73">
        <v>0</v>
      </c>
      <c r="E20" s="73">
        <v>0</v>
      </c>
      <c r="F20" s="52"/>
      <c r="G20" s="42">
        <f>SUM(H20:J20)</f>
        <v>193125</v>
      </c>
      <c r="H20" s="79">
        <v>193125</v>
      </c>
      <c r="I20" s="79">
        <v>0</v>
      </c>
      <c r="J20" s="79">
        <v>0</v>
      </c>
      <c r="K20" s="52"/>
    </row>
    <row r="21" spans="1:11" ht="14.25">
      <c r="A21" s="64" t="s">
        <v>16</v>
      </c>
      <c r="B21" s="52">
        <f>SUM(C21:E21)</f>
        <v>113055</v>
      </c>
      <c r="C21" s="73">
        <v>7854</v>
      </c>
      <c r="D21" s="73">
        <v>105201</v>
      </c>
      <c r="E21" s="73">
        <v>0</v>
      </c>
      <c r="F21" s="24"/>
      <c r="G21" s="42">
        <f>SUM(H21:J21)</f>
        <v>346667</v>
      </c>
      <c r="H21" s="79">
        <v>74187</v>
      </c>
      <c r="I21" s="79">
        <v>272480</v>
      </c>
      <c r="J21" s="79">
        <v>0</v>
      </c>
      <c r="K21" s="52"/>
    </row>
    <row r="22" spans="1:11" ht="14.25">
      <c r="A22" s="64" t="s">
        <v>75</v>
      </c>
      <c r="B22" s="52">
        <f>SUM(C22:E22)</f>
        <v>18784</v>
      </c>
      <c r="C22" s="73">
        <v>18584</v>
      </c>
      <c r="D22" s="73">
        <v>200</v>
      </c>
      <c r="E22" s="73">
        <v>0</v>
      </c>
      <c r="F22" s="52"/>
      <c r="G22" s="42">
        <f>SUM(H22:J22)</f>
        <v>177002</v>
      </c>
      <c r="H22" s="79">
        <v>177002</v>
      </c>
      <c r="I22" s="79">
        <v>0</v>
      </c>
      <c r="J22" s="79">
        <v>0</v>
      </c>
      <c r="K22" s="52"/>
    </row>
    <row r="23" spans="1:11" ht="14.25">
      <c r="A23" s="64" t="s">
        <v>18</v>
      </c>
      <c r="B23" s="52">
        <f>SUM(C23:E23)</f>
        <v>26327</v>
      </c>
      <c r="C23" s="73">
        <v>26327</v>
      </c>
      <c r="D23" s="73">
        <v>0</v>
      </c>
      <c r="E23" s="73">
        <v>0</v>
      </c>
      <c r="F23" s="52"/>
      <c r="G23" s="42">
        <f>SUM(H23:J23)</f>
        <v>280094</v>
      </c>
      <c r="H23" s="79">
        <v>280094</v>
      </c>
      <c r="I23" s="79">
        <v>0</v>
      </c>
      <c r="J23" s="79">
        <v>0</v>
      </c>
      <c r="K23" s="52"/>
    </row>
    <row r="24" spans="1:11" ht="14.25">
      <c r="A24" s="64" t="s">
        <v>19</v>
      </c>
      <c r="B24" s="52">
        <f>SUM(C24:E24)</f>
        <v>40911</v>
      </c>
      <c r="C24" s="73">
        <v>40911</v>
      </c>
      <c r="D24" s="73">
        <v>0</v>
      </c>
      <c r="E24" s="73">
        <v>0</v>
      </c>
      <c r="F24" s="52"/>
      <c r="G24" s="42">
        <f>SUM(H24:J24)</f>
        <v>236734</v>
      </c>
      <c r="H24" s="79">
        <v>236734</v>
      </c>
      <c r="I24" s="79">
        <v>0</v>
      </c>
      <c r="J24" s="79">
        <v>0</v>
      </c>
      <c r="K24" s="52"/>
    </row>
    <row r="25" spans="1:11" ht="14.25">
      <c r="A25" s="64" t="s">
        <v>20</v>
      </c>
      <c r="B25" s="52">
        <f>SUM(C25:E25)</f>
        <v>17518</v>
      </c>
      <c r="C25" s="73">
        <v>17518</v>
      </c>
      <c r="D25" s="73">
        <v>0</v>
      </c>
      <c r="E25" s="73">
        <v>0</v>
      </c>
      <c r="F25" s="52"/>
      <c r="G25" s="42">
        <f>SUM(H25:J25)</f>
        <v>174101</v>
      </c>
      <c r="H25" s="79">
        <v>174101</v>
      </c>
      <c r="I25" s="79">
        <v>0</v>
      </c>
      <c r="J25" s="79">
        <v>0</v>
      </c>
      <c r="K25" s="52"/>
    </row>
    <row r="26" spans="1:11" ht="14.25">
      <c r="A26" s="64" t="s">
        <v>21</v>
      </c>
      <c r="B26" s="52">
        <f>SUM(C26:E26)</f>
        <v>4750</v>
      </c>
      <c r="C26" s="73">
        <v>4750</v>
      </c>
      <c r="D26" s="73">
        <v>0</v>
      </c>
      <c r="E26" s="73">
        <v>0</v>
      </c>
      <c r="F26" s="52"/>
      <c r="G26" s="42">
        <f>SUM(H26:J26)</f>
        <v>57000</v>
      </c>
      <c r="H26" s="79">
        <v>57000</v>
      </c>
      <c r="I26" s="79">
        <v>0</v>
      </c>
      <c r="J26" s="79">
        <v>0</v>
      </c>
      <c r="K26" s="52"/>
    </row>
    <row r="27" spans="1:11" ht="14.25">
      <c r="A27" s="64" t="s">
        <v>22</v>
      </c>
      <c r="B27" s="52">
        <f>SUM(C27:E27)</f>
        <v>5600</v>
      </c>
      <c r="C27" s="73">
        <v>5600</v>
      </c>
      <c r="D27" s="73">
        <v>0</v>
      </c>
      <c r="E27" s="73">
        <v>0</v>
      </c>
      <c r="F27" s="52"/>
      <c r="G27" s="42">
        <f>SUM(H27:J27)</f>
        <v>77280</v>
      </c>
      <c r="H27" s="79">
        <v>77280</v>
      </c>
      <c r="I27" s="79">
        <v>0</v>
      </c>
      <c r="J27" s="79">
        <v>0</v>
      </c>
      <c r="K27" s="52"/>
    </row>
    <row r="28" spans="1:11" ht="14.25">
      <c r="A28" s="64" t="s">
        <v>92</v>
      </c>
      <c r="B28" s="52">
        <f>SUM(C28:E28)</f>
        <v>1206</v>
      </c>
      <c r="C28" s="73">
        <v>1206</v>
      </c>
      <c r="D28" s="73">
        <v>0</v>
      </c>
      <c r="E28" s="73">
        <v>0</v>
      </c>
      <c r="F28" s="52"/>
      <c r="G28" s="42">
        <f>SUM(H28:J28)</f>
        <v>8835</v>
      </c>
      <c r="H28" s="79">
        <v>8835</v>
      </c>
      <c r="I28" s="79">
        <v>0</v>
      </c>
      <c r="J28" s="79">
        <v>0</v>
      </c>
      <c r="K28" s="52"/>
    </row>
    <row r="29" spans="1:11" ht="14.25">
      <c r="A29" s="64" t="s">
        <v>23</v>
      </c>
      <c r="B29" s="52">
        <f>SUM(C29:E29)</f>
        <v>72559</v>
      </c>
      <c r="C29" s="73">
        <v>72559</v>
      </c>
      <c r="D29" s="73">
        <v>0</v>
      </c>
      <c r="E29" s="73">
        <v>0</v>
      </c>
      <c r="F29" s="52"/>
      <c r="G29" s="42">
        <f>SUM(H29:J29)</f>
        <v>935456</v>
      </c>
      <c r="H29" s="79">
        <v>935456</v>
      </c>
      <c r="I29" s="79">
        <v>0</v>
      </c>
      <c r="J29" s="79">
        <v>0</v>
      </c>
      <c r="K29" s="52"/>
    </row>
    <row r="30" spans="1:11" ht="14.25">
      <c r="A30" s="64" t="s">
        <v>24</v>
      </c>
      <c r="B30" s="52">
        <f>SUM(C30:E30)</f>
        <v>406432</v>
      </c>
      <c r="C30" s="73">
        <v>356599</v>
      </c>
      <c r="D30" s="73">
        <v>29119</v>
      </c>
      <c r="E30" s="73">
        <v>20714</v>
      </c>
      <c r="F30" s="52"/>
      <c r="G30" s="42">
        <f>SUM(H30:J30)</f>
        <v>4420977</v>
      </c>
      <c r="H30" s="79">
        <v>4213717</v>
      </c>
      <c r="I30" s="79">
        <v>93366</v>
      </c>
      <c r="J30" s="79">
        <v>113894</v>
      </c>
      <c r="K30" s="52"/>
    </row>
    <row r="31" spans="1:11" ht="14.25">
      <c r="A31" s="64" t="s">
        <v>25</v>
      </c>
      <c r="B31" s="24">
        <v>0</v>
      </c>
      <c r="C31" s="73">
        <v>0</v>
      </c>
      <c r="D31" s="73">
        <v>0</v>
      </c>
      <c r="E31" s="73">
        <v>0</v>
      </c>
      <c r="F31" s="52"/>
      <c r="G31" s="59">
        <v>0</v>
      </c>
      <c r="H31" s="79">
        <v>0</v>
      </c>
      <c r="I31" s="79">
        <v>0</v>
      </c>
      <c r="J31" s="79">
        <v>0</v>
      </c>
      <c r="K31" s="52"/>
    </row>
    <row r="32" spans="1:11" ht="14.25">
      <c r="A32" s="64" t="s">
        <v>26</v>
      </c>
      <c r="B32" s="52">
        <f>SUM(C32:E32)</f>
        <v>36871</v>
      </c>
      <c r="C32" s="73">
        <v>28371</v>
      </c>
      <c r="D32" s="73">
        <v>0</v>
      </c>
      <c r="E32" s="73">
        <v>8500</v>
      </c>
      <c r="F32" s="52"/>
      <c r="G32" s="42">
        <f>SUM(H32:J32)</f>
        <v>243084</v>
      </c>
      <c r="H32" s="79">
        <v>243084</v>
      </c>
      <c r="I32" s="79">
        <v>0</v>
      </c>
      <c r="J32" s="79">
        <v>0</v>
      </c>
      <c r="K32" s="52"/>
    </row>
    <row r="33" spans="1:11" ht="14.25">
      <c r="A33" s="64" t="s">
        <v>27</v>
      </c>
      <c r="B33" s="52">
        <f>SUM(C33:E33)</f>
        <v>10233</v>
      </c>
      <c r="C33" s="73">
        <v>10233</v>
      </c>
      <c r="D33" s="73">
        <v>0</v>
      </c>
      <c r="E33" s="73">
        <v>0</v>
      </c>
      <c r="F33" s="52"/>
      <c r="G33" s="42">
        <f>SUM(H33:J33)</f>
        <v>95274</v>
      </c>
      <c r="H33" s="79">
        <v>95274</v>
      </c>
      <c r="I33" s="79">
        <v>0</v>
      </c>
      <c r="J33" s="79">
        <v>0</v>
      </c>
      <c r="K33" s="52"/>
    </row>
    <row r="34" spans="1:11" ht="14.25">
      <c r="A34" s="64" t="s">
        <v>28</v>
      </c>
      <c r="B34" s="52">
        <f>SUM(C34:E34)</f>
        <v>16834</v>
      </c>
      <c r="C34" s="73">
        <v>16834</v>
      </c>
      <c r="D34" s="73">
        <v>0</v>
      </c>
      <c r="E34" s="73">
        <v>0</v>
      </c>
      <c r="F34" s="52"/>
      <c r="G34" s="42">
        <f>SUM(H34:J34)</f>
        <v>166285</v>
      </c>
      <c r="H34" s="79">
        <v>166285</v>
      </c>
      <c r="I34" s="79">
        <v>0</v>
      </c>
      <c r="J34" s="79">
        <v>0</v>
      </c>
      <c r="K34" s="52"/>
    </row>
    <row r="35" spans="1:11" ht="14.25">
      <c r="A35" s="64" t="s">
        <v>29</v>
      </c>
      <c r="B35" s="24">
        <v>0</v>
      </c>
      <c r="C35" s="73">
        <v>0</v>
      </c>
      <c r="D35" s="73">
        <v>0</v>
      </c>
      <c r="E35" s="73">
        <v>0</v>
      </c>
      <c r="F35" s="52"/>
      <c r="G35" s="59">
        <v>0</v>
      </c>
      <c r="H35" s="79">
        <v>0</v>
      </c>
      <c r="I35" s="79">
        <v>0</v>
      </c>
      <c r="J35" s="79">
        <v>0</v>
      </c>
      <c r="K35" s="52"/>
    </row>
    <row r="36" spans="1:11" ht="14.25">
      <c r="A36" s="64" t="s">
        <v>30</v>
      </c>
      <c r="B36" s="52">
        <f>SUM(C36:E36)</f>
        <v>8264</v>
      </c>
      <c r="C36" s="73">
        <v>8264</v>
      </c>
      <c r="D36" s="73">
        <v>0</v>
      </c>
      <c r="E36" s="73">
        <v>0</v>
      </c>
      <c r="F36" s="52"/>
      <c r="G36" s="42">
        <f>SUM(H36:J36)</f>
        <v>79442</v>
      </c>
      <c r="H36" s="79">
        <v>79442</v>
      </c>
      <c r="I36" s="79">
        <v>0</v>
      </c>
      <c r="J36" s="79">
        <v>0</v>
      </c>
      <c r="K36" s="52"/>
    </row>
    <row r="37" spans="1:11" ht="14.25">
      <c r="A37" s="64" t="s">
        <v>31</v>
      </c>
      <c r="B37" s="52">
        <f>SUM(C37:E37)</f>
        <v>14400</v>
      </c>
      <c r="C37" s="73">
        <v>14400</v>
      </c>
      <c r="D37" s="73">
        <v>0</v>
      </c>
      <c r="E37" s="73">
        <v>0</v>
      </c>
      <c r="F37" s="52"/>
      <c r="G37" s="42">
        <f>SUM(H37:J37)</f>
        <v>129600</v>
      </c>
      <c r="H37" s="79">
        <v>129600</v>
      </c>
      <c r="I37" s="79">
        <v>0</v>
      </c>
      <c r="J37" s="79">
        <v>0</v>
      </c>
      <c r="K37" s="52"/>
    </row>
    <row r="38" spans="1:11" ht="14.25">
      <c r="A38" s="64" t="s">
        <v>106</v>
      </c>
      <c r="B38" s="52">
        <f>SUM(C38:E38)</f>
        <v>1200</v>
      </c>
      <c r="C38" s="73">
        <v>1200</v>
      </c>
      <c r="D38" s="73">
        <v>0</v>
      </c>
      <c r="E38" s="73">
        <v>0</v>
      </c>
      <c r="F38" s="52"/>
      <c r="G38" s="42">
        <f>SUM(H38:J38)</f>
        <v>13200</v>
      </c>
      <c r="H38" s="79">
        <v>13200</v>
      </c>
      <c r="I38" s="79">
        <v>0</v>
      </c>
      <c r="J38" s="79">
        <v>0</v>
      </c>
      <c r="K38" s="52"/>
    </row>
    <row r="39" spans="1:11" ht="14.25">
      <c r="A39" s="64" t="s">
        <v>32</v>
      </c>
      <c r="B39" s="52">
        <f>SUM(C39:E39)</f>
        <v>6000</v>
      </c>
      <c r="C39" s="73">
        <v>6000</v>
      </c>
      <c r="D39" s="73">
        <v>0</v>
      </c>
      <c r="E39" s="73">
        <v>0</v>
      </c>
      <c r="F39" s="52"/>
      <c r="G39" s="42">
        <f>SUM(H39:J39)</f>
        <v>63000</v>
      </c>
      <c r="H39" s="79">
        <v>63000</v>
      </c>
      <c r="I39" s="79">
        <v>0</v>
      </c>
      <c r="J39" s="79">
        <v>0</v>
      </c>
      <c r="K39" s="52"/>
    </row>
    <row r="40" spans="1:11" ht="14.25">
      <c r="A40" s="64" t="s">
        <v>33</v>
      </c>
      <c r="B40" s="52">
        <f>SUM(C40:E40)</f>
        <v>4200</v>
      </c>
      <c r="C40" s="73">
        <v>4200</v>
      </c>
      <c r="D40" s="73">
        <v>0</v>
      </c>
      <c r="E40" s="73">
        <v>0</v>
      </c>
      <c r="F40" s="52"/>
      <c r="G40" s="42">
        <f>SUM(H40:J40)</f>
        <v>54600</v>
      </c>
      <c r="H40" s="79">
        <v>54600</v>
      </c>
      <c r="I40" s="79">
        <v>0</v>
      </c>
      <c r="J40" s="79">
        <v>0</v>
      </c>
      <c r="K40" s="52"/>
    </row>
    <row r="41" spans="1:11" ht="14.25">
      <c r="A41" s="64" t="s">
        <v>34</v>
      </c>
      <c r="B41" s="52">
        <f>SUM(C41:E41)</f>
        <v>286529</v>
      </c>
      <c r="C41" s="73">
        <v>283778</v>
      </c>
      <c r="D41" s="73">
        <v>2700</v>
      </c>
      <c r="E41" s="73">
        <v>51</v>
      </c>
      <c r="F41" s="52"/>
      <c r="G41" s="42">
        <f>SUM(H41:J41)</f>
        <v>3313070</v>
      </c>
      <c r="H41" s="79">
        <v>3272242</v>
      </c>
      <c r="I41" s="79">
        <v>6250</v>
      </c>
      <c r="J41" s="79">
        <v>34578</v>
      </c>
      <c r="K41" s="52"/>
    </row>
    <row r="42" spans="1:11" ht="14.25">
      <c r="A42" s="64" t="s">
        <v>35</v>
      </c>
      <c r="B42" s="24">
        <v>0</v>
      </c>
      <c r="C42" s="73">
        <v>0</v>
      </c>
      <c r="D42" s="73">
        <v>0</v>
      </c>
      <c r="E42" s="73">
        <v>0</v>
      </c>
      <c r="F42" s="52"/>
      <c r="G42" s="59">
        <v>0</v>
      </c>
      <c r="H42" s="79">
        <v>0</v>
      </c>
      <c r="I42" s="79">
        <v>0</v>
      </c>
      <c r="J42" s="79">
        <v>0</v>
      </c>
      <c r="K42" s="52"/>
    </row>
    <row r="43" spans="1:11" ht="14.25">
      <c r="A43" s="64" t="s">
        <v>36</v>
      </c>
      <c r="B43" s="52">
        <f>SUM(C43:E43)</f>
        <v>290496</v>
      </c>
      <c r="C43" s="73">
        <v>226430</v>
      </c>
      <c r="D43" s="73">
        <v>24066</v>
      </c>
      <c r="E43" s="73">
        <v>40000</v>
      </c>
      <c r="F43" s="52"/>
      <c r="G43" s="42">
        <f>SUM(H43:J43)</f>
        <v>4071228</v>
      </c>
      <c r="H43" s="79">
        <v>3894441</v>
      </c>
      <c r="I43" s="79">
        <v>176786</v>
      </c>
      <c r="J43" s="79">
        <v>1</v>
      </c>
      <c r="K43" s="52"/>
    </row>
    <row r="44" spans="1:11" ht="14.25">
      <c r="A44" s="64" t="s">
        <v>37</v>
      </c>
      <c r="B44" s="52">
        <f>SUM(C44:E44)</f>
        <v>16812</v>
      </c>
      <c r="C44" s="73">
        <v>16812</v>
      </c>
      <c r="D44" s="73">
        <v>0</v>
      </c>
      <c r="E44" s="73">
        <v>0</v>
      </c>
      <c r="F44" s="52"/>
      <c r="G44" s="42">
        <f>SUM(H44:J44)</f>
        <v>173838</v>
      </c>
      <c r="H44" s="79">
        <v>173838</v>
      </c>
      <c r="I44" s="79">
        <v>0</v>
      </c>
      <c r="J44" s="79">
        <v>0</v>
      </c>
      <c r="K44" s="52"/>
    </row>
    <row r="45" spans="1:11" ht="14.25">
      <c r="A45" s="64" t="s">
        <v>38</v>
      </c>
      <c r="B45" s="52">
        <f>SUM(C45:E45)</f>
        <v>86475</v>
      </c>
      <c r="C45" s="73">
        <v>53125</v>
      </c>
      <c r="D45" s="73">
        <v>17600</v>
      </c>
      <c r="E45" s="73">
        <v>15750</v>
      </c>
      <c r="F45" s="52"/>
      <c r="G45" s="42">
        <f>SUM(H45:J45)</f>
        <v>679135</v>
      </c>
      <c r="H45" s="79">
        <v>555696</v>
      </c>
      <c r="I45" s="79">
        <v>49200</v>
      </c>
      <c r="J45" s="79">
        <v>74239</v>
      </c>
      <c r="K45" s="52"/>
    </row>
    <row r="46" spans="1:11" ht="14.25">
      <c r="A46" s="64" t="s">
        <v>39</v>
      </c>
      <c r="B46" s="52">
        <f>SUM(C46:E46)</f>
        <v>228649</v>
      </c>
      <c r="C46" s="73">
        <v>225207</v>
      </c>
      <c r="D46" s="73">
        <v>3442</v>
      </c>
      <c r="E46" s="73">
        <v>0</v>
      </c>
      <c r="F46" s="52"/>
      <c r="G46" s="42">
        <f>SUM(H46:J46)</f>
        <v>2810539</v>
      </c>
      <c r="H46" s="79">
        <v>2802098</v>
      </c>
      <c r="I46" s="79">
        <v>8441</v>
      </c>
      <c r="J46" s="79">
        <v>0</v>
      </c>
      <c r="K46" s="52"/>
    </row>
    <row r="47" spans="1:11" ht="14.25">
      <c r="A47" s="64" t="s">
        <v>40</v>
      </c>
      <c r="B47" s="52">
        <f>SUM(C47:E47)</f>
        <v>15072</v>
      </c>
      <c r="C47" s="73">
        <v>15072</v>
      </c>
      <c r="D47" s="73">
        <v>0</v>
      </c>
      <c r="E47" s="73">
        <v>0</v>
      </c>
      <c r="F47" s="52"/>
      <c r="G47" s="42">
        <f>SUM(H47:J47)</f>
        <v>174382</v>
      </c>
      <c r="H47" s="79">
        <v>174382</v>
      </c>
      <c r="I47" s="79">
        <v>0</v>
      </c>
      <c r="J47" s="79">
        <v>0</v>
      </c>
      <c r="K47" s="52"/>
    </row>
    <row r="48" spans="1:11" ht="14.25">
      <c r="A48" s="64" t="s">
        <v>41</v>
      </c>
      <c r="B48" s="52">
        <f>SUM(C48:E48)</f>
        <v>60387</v>
      </c>
      <c r="C48" s="73">
        <v>60387</v>
      </c>
      <c r="D48" s="73">
        <v>0</v>
      </c>
      <c r="E48" s="73">
        <v>0</v>
      </c>
      <c r="F48" s="52"/>
      <c r="G48" s="42">
        <f>SUM(H48:J48)</f>
        <v>837826</v>
      </c>
      <c r="H48" s="79">
        <v>837826</v>
      </c>
      <c r="I48" s="79">
        <v>0</v>
      </c>
      <c r="J48" s="79">
        <v>0</v>
      </c>
      <c r="K48" s="52"/>
    </row>
    <row r="49" spans="1:11" ht="14.25">
      <c r="A49" s="64" t="s">
        <v>42</v>
      </c>
      <c r="B49" s="52">
        <f>SUM(C49:E49)</f>
        <v>4328</v>
      </c>
      <c r="C49" s="73">
        <v>4328</v>
      </c>
      <c r="D49" s="73">
        <v>0</v>
      </c>
      <c r="E49" s="73">
        <v>0</v>
      </c>
      <c r="F49" s="52"/>
      <c r="G49" s="42">
        <f>SUM(H49:J49)</f>
        <v>51936</v>
      </c>
      <c r="H49" s="79">
        <v>51936</v>
      </c>
      <c r="I49" s="79">
        <v>0</v>
      </c>
      <c r="J49" s="79">
        <v>0</v>
      </c>
      <c r="K49" s="52"/>
    </row>
    <row r="50" spans="1:11" ht="14.25">
      <c r="A50" s="64" t="s">
        <v>43</v>
      </c>
      <c r="B50" s="52">
        <f>SUM(C50:E50)</f>
        <v>12000</v>
      </c>
      <c r="C50" s="73">
        <v>12000</v>
      </c>
      <c r="D50" s="73">
        <v>0</v>
      </c>
      <c r="E50" s="73">
        <v>0</v>
      </c>
      <c r="F50" s="52"/>
      <c r="G50" s="42">
        <f>SUM(H50:J50)</f>
        <v>183683</v>
      </c>
      <c r="H50" s="79">
        <v>183683</v>
      </c>
      <c r="I50" s="79">
        <v>0</v>
      </c>
      <c r="J50" s="79">
        <v>0</v>
      </c>
      <c r="K50" s="52"/>
    </row>
    <row r="51" spans="1:11" ht="14.25">
      <c r="A51" s="64" t="s">
        <v>44</v>
      </c>
      <c r="B51" s="52">
        <f>SUM(C51:E51)</f>
        <v>9034</v>
      </c>
      <c r="C51" s="73">
        <v>9034</v>
      </c>
      <c r="D51" s="73">
        <v>0</v>
      </c>
      <c r="E51" s="73">
        <v>0</v>
      </c>
      <c r="F51" s="52"/>
      <c r="G51" s="42">
        <f>SUM(H51:J51)</f>
        <v>103979</v>
      </c>
      <c r="H51" s="79">
        <v>103979</v>
      </c>
      <c r="I51" s="79">
        <v>0</v>
      </c>
      <c r="J51" s="79">
        <v>0</v>
      </c>
      <c r="K51" s="52"/>
    </row>
    <row r="52" spans="1:11" ht="14.25">
      <c r="A52" s="64" t="s">
        <v>45</v>
      </c>
      <c r="B52" s="52">
        <f>SUM(C52:E52)</f>
        <v>499919</v>
      </c>
      <c r="C52" s="73">
        <v>461141</v>
      </c>
      <c r="D52" s="73">
        <v>28856</v>
      </c>
      <c r="E52" s="73">
        <v>9922</v>
      </c>
      <c r="F52" s="52"/>
      <c r="G52" s="42">
        <f>SUM(H52:J52)</f>
        <v>5153075</v>
      </c>
      <c r="H52" s="79">
        <v>4867175</v>
      </c>
      <c r="I52" s="79">
        <v>112554</v>
      </c>
      <c r="J52" s="79">
        <v>173346</v>
      </c>
      <c r="K52" s="52"/>
    </row>
    <row r="53" spans="1:11" ht="14.25">
      <c r="A53" s="64" t="s">
        <v>46</v>
      </c>
      <c r="B53" s="52">
        <f>SUM(C53:E53)</f>
        <v>37947</v>
      </c>
      <c r="C53" s="73">
        <v>37947</v>
      </c>
      <c r="D53" s="73">
        <v>0</v>
      </c>
      <c r="E53" s="73">
        <v>0</v>
      </c>
      <c r="F53" s="52"/>
      <c r="G53" s="42">
        <f>SUM(H53:J53)</f>
        <v>594690</v>
      </c>
      <c r="H53" s="79">
        <v>594690</v>
      </c>
      <c r="I53" s="79">
        <v>0</v>
      </c>
      <c r="J53" s="79">
        <v>0</v>
      </c>
      <c r="K53" s="52"/>
    </row>
    <row r="54" spans="1:11" ht="14.25">
      <c r="A54" s="64" t="s">
        <v>47</v>
      </c>
      <c r="B54" s="52">
        <f>SUM(C54:E54)</f>
        <v>1150</v>
      </c>
      <c r="C54" s="73">
        <v>1150</v>
      </c>
      <c r="D54" s="73">
        <v>0</v>
      </c>
      <c r="E54" s="73">
        <v>0</v>
      </c>
      <c r="F54" s="52"/>
      <c r="G54" s="42">
        <f>SUM(H54:J54)</f>
        <v>15238</v>
      </c>
      <c r="H54" s="79">
        <v>15238</v>
      </c>
      <c r="I54" s="79">
        <v>0</v>
      </c>
      <c r="J54" s="79">
        <v>0</v>
      </c>
      <c r="K54" s="52"/>
    </row>
    <row r="55" spans="1:11" ht="14.25">
      <c r="A55" s="64" t="s">
        <v>58</v>
      </c>
      <c r="B55" s="52">
        <f>SUM(C55:E55)</f>
        <v>406755</v>
      </c>
      <c r="C55" s="73">
        <v>185667</v>
      </c>
      <c r="D55" s="73">
        <v>220003</v>
      </c>
      <c r="E55" s="73">
        <v>1085</v>
      </c>
      <c r="F55" s="52"/>
      <c r="G55" s="42">
        <f>SUM(H55:J55)</f>
        <v>2687161</v>
      </c>
      <c r="H55" s="79">
        <v>2079554</v>
      </c>
      <c r="I55" s="79">
        <v>578257</v>
      </c>
      <c r="J55" s="79">
        <v>29350</v>
      </c>
      <c r="K55" s="52"/>
    </row>
    <row r="56" spans="1:11" ht="14.25">
      <c r="A56" s="64" t="s">
        <v>59</v>
      </c>
      <c r="B56" s="73">
        <v>0</v>
      </c>
      <c r="C56" s="73">
        <v>0</v>
      </c>
      <c r="D56" s="73">
        <v>0</v>
      </c>
      <c r="E56" s="73">
        <v>0</v>
      </c>
      <c r="F56" s="52"/>
      <c r="G56" s="79">
        <v>0</v>
      </c>
      <c r="H56" s="79">
        <v>0</v>
      </c>
      <c r="I56" s="79">
        <v>0</v>
      </c>
      <c r="J56" s="79">
        <v>0</v>
      </c>
      <c r="K56" s="52"/>
    </row>
    <row r="57" spans="1:11" ht="14.25">
      <c r="A57" s="64" t="s">
        <v>60</v>
      </c>
      <c r="B57" s="24">
        <v>0</v>
      </c>
      <c r="C57" s="73">
        <v>0</v>
      </c>
      <c r="D57" s="73">
        <v>0</v>
      </c>
      <c r="E57" s="73">
        <v>0</v>
      </c>
      <c r="F57" s="83" t="s">
        <v>104</v>
      </c>
      <c r="G57" s="59">
        <v>0</v>
      </c>
      <c r="H57" s="79">
        <v>0</v>
      </c>
      <c r="I57" s="79">
        <v>0</v>
      </c>
      <c r="J57" s="79">
        <v>0</v>
      </c>
      <c r="K57" s="52"/>
    </row>
    <row r="58" spans="1:11" ht="14.25">
      <c r="A58" s="64" t="s">
        <v>107</v>
      </c>
      <c r="B58" s="52">
        <f>SUM(C58:E58)</f>
        <v>20124</v>
      </c>
      <c r="C58" s="73">
        <v>20124</v>
      </c>
      <c r="D58" s="73">
        <v>0</v>
      </c>
      <c r="E58" s="73">
        <v>0</v>
      </c>
      <c r="F58" s="52"/>
      <c r="G58" s="42">
        <f>SUM(H58:J58)</f>
        <v>202127</v>
      </c>
      <c r="H58" s="79">
        <v>198527</v>
      </c>
      <c r="I58" s="79">
        <v>0</v>
      </c>
      <c r="J58" s="79">
        <v>3600</v>
      </c>
      <c r="K58" s="52"/>
    </row>
    <row r="59" spans="1:11" ht="14.25">
      <c r="A59" s="64" t="s">
        <v>60</v>
      </c>
      <c r="B59" s="52">
        <f>SUM(C59:E59)</f>
        <v>6600</v>
      </c>
      <c r="C59" s="73">
        <v>6600</v>
      </c>
      <c r="D59" s="73">
        <v>0</v>
      </c>
      <c r="E59" s="73">
        <v>0</v>
      </c>
      <c r="F59" s="52"/>
      <c r="G59" s="42">
        <f>SUM(H59:J59)</f>
        <v>95700</v>
      </c>
      <c r="H59" s="79">
        <v>95700</v>
      </c>
      <c r="I59" s="79">
        <v>0</v>
      </c>
      <c r="J59" s="79">
        <v>0</v>
      </c>
      <c r="K59" s="52"/>
    </row>
    <row r="60" spans="1:11" ht="14.25">
      <c r="A60" s="64" t="s">
        <v>61</v>
      </c>
      <c r="B60" s="52">
        <f>SUM(C60:E60)</f>
        <v>197515</v>
      </c>
      <c r="C60" s="73">
        <v>192015</v>
      </c>
      <c r="D60" s="73">
        <v>5500</v>
      </c>
      <c r="E60" s="73">
        <v>0</v>
      </c>
      <c r="F60" s="52"/>
      <c r="G60" s="42">
        <f>SUM(H60:J60)</f>
        <v>3256541</v>
      </c>
      <c r="H60" s="79">
        <v>3220301</v>
      </c>
      <c r="I60" s="79">
        <v>30000</v>
      </c>
      <c r="J60" s="79">
        <v>6240</v>
      </c>
      <c r="K60" s="52"/>
    </row>
    <row r="61" spans="1:11" ht="14.25">
      <c r="A61" s="64" t="s">
        <v>62</v>
      </c>
      <c r="B61" s="52">
        <f>SUM(C61:E61)</f>
        <v>13243</v>
      </c>
      <c r="C61" s="73">
        <v>13243</v>
      </c>
      <c r="D61" s="73">
        <v>0</v>
      </c>
      <c r="E61" s="73">
        <v>0</v>
      </c>
      <c r="F61" s="52"/>
      <c r="G61" s="42">
        <f>SUM(H61:J61)</f>
        <v>173534</v>
      </c>
      <c r="H61" s="79">
        <v>173534</v>
      </c>
      <c r="I61" s="79">
        <v>0</v>
      </c>
      <c r="J61" s="79">
        <v>0</v>
      </c>
      <c r="K61" s="52"/>
    </row>
    <row r="62" spans="1:11" ht="14.25">
      <c r="A62" s="64" t="s">
        <v>63</v>
      </c>
      <c r="B62" s="52">
        <f aca="true" t="shared" si="0" ref="B62:B67">SUM(C62:E62)</f>
        <v>10899</v>
      </c>
      <c r="C62" s="73">
        <v>10899</v>
      </c>
      <c r="D62" s="73">
        <v>0</v>
      </c>
      <c r="E62" s="73">
        <v>0</v>
      </c>
      <c r="F62" s="52"/>
      <c r="G62" s="42">
        <f>SUM(H62:J62)</f>
        <v>117565</v>
      </c>
      <c r="H62" s="79">
        <v>117565</v>
      </c>
      <c r="I62" s="79">
        <v>0</v>
      </c>
      <c r="J62" s="79">
        <v>0</v>
      </c>
      <c r="K62" s="52"/>
    </row>
    <row r="63" spans="1:11" ht="14.25">
      <c r="A63" s="64" t="s">
        <v>64</v>
      </c>
      <c r="B63" s="52">
        <f t="shared" si="0"/>
        <v>15789</v>
      </c>
      <c r="C63" s="73">
        <v>12101</v>
      </c>
      <c r="D63" s="73">
        <v>0</v>
      </c>
      <c r="E63" s="73">
        <v>3688</v>
      </c>
      <c r="F63" s="52"/>
      <c r="G63" s="42">
        <f>SUM(H63:J63)</f>
        <v>95173</v>
      </c>
      <c r="H63" s="79">
        <v>76733</v>
      </c>
      <c r="I63" s="79">
        <v>0</v>
      </c>
      <c r="J63" s="79">
        <v>18440</v>
      </c>
      <c r="K63" s="52"/>
    </row>
    <row r="64" spans="1:11" ht="14.25">
      <c r="A64" s="64" t="s">
        <v>65</v>
      </c>
      <c r="B64" s="52">
        <f t="shared" si="0"/>
        <v>19463</v>
      </c>
      <c r="C64" s="73">
        <v>19463</v>
      </c>
      <c r="D64" s="73">
        <v>0</v>
      </c>
      <c r="E64" s="73">
        <v>0</v>
      </c>
      <c r="F64" s="52"/>
      <c r="G64" s="42">
        <f>SUM(H64:J64)</f>
        <v>250114</v>
      </c>
      <c r="H64" s="79">
        <v>250114</v>
      </c>
      <c r="I64" s="79">
        <v>0</v>
      </c>
      <c r="J64" s="79">
        <v>0</v>
      </c>
      <c r="K64" s="52"/>
    </row>
    <row r="65" spans="1:11" ht="14.25">
      <c r="A65" s="64" t="s">
        <v>66</v>
      </c>
      <c r="B65" s="52">
        <f t="shared" si="0"/>
        <v>5166</v>
      </c>
      <c r="C65" s="73">
        <v>5166</v>
      </c>
      <c r="D65" s="73">
        <v>0</v>
      </c>
      <c r="E65" s="73">
        <v>0</v>
      </c>
      <c r="F65" s="52"/>
      <c r="G65" s="42">
        <f>SUM(H65:J65)</f>
        <v>50498</v>
      </c>
      <c r="H65" s="79">
        <v>50498</v>
      </c>
      <c r="I65" s="79">
        <v>0</v>
      </c>
      <c r="J65" s="79">
        <v>0</v>
      </c>
      <c r="K65" s="52"/>
    </row>
    <row r="66" spans="1:11" ht="14.25">
      <c r="A66" s="64" t="s">
        <v>67</v>
      </c>
      <c r="B66" s="52">
        <f t="shared" si="0"/>
        <v>332045</v>
      </c>
      <c r="C66" s="73">
        <v>329026</v>
      </c>
      <c r="D66" s="73">
        <v>3019</v>
      </c>
      <c r="E66" s="73">
        <v>0</v>
      </c>
      <c r="F66" s="52"/>
      <c r="G66" s="42">
        <f>SUM(H66:J66)</f>
        <v>5817404</v>
      </c>
      <c r="H66" s="79">
        <v>5795885</v>
      </c>
      <c r="I66" s="79">
        <v>21519</v>
      </c>
      <c r="J66" s="79">
        <v>0</v>
      </c>
      <c r="K66" s="52"/>
    </row>
    <row r="67" spans="1:11" ht="14.25">
      <c r="A67" s="64" t="s">
        <v>68</v>
      </c>
      <c r="B67" s="52">
        <f t="shared" si="0"/>
        <v>7598</v>
      </c>
      <c r="C67" s="73">
        <v>4800</v>
      </c>
      <c r="D67" s="73">
        <v>2798</v>
      </c>
      <c r="E67" s="73">
        <v>0</v>
      </c>
      <c r="F67" s="52"/>
      <c r="G67" s="42">
        <f>SUM(H67:J67)</f>
        <v>61872</v>
      </c>
      <c r="H67" s="79">
        <v>50400</v>
      </c>
      <c r="I67" s="79">
        <v>11472</v>
      </c>
      <c r="J67" s="79">
        <v>0</v>
      </c>
      <c r="K67" s="52"/>
    </row>
    <row r="68" spans="1:11" ht="14.25">
      <c r="A68" s="64" t="s">
        <v>108</v>
      </c>
      <c r="B68" s="24">
        <v>0</v>
      </c>
      <c r="C68" s="73">
        <v>0</v>
      </c>
      <c r="D68" s="73">
        <v>0</v>
      </c>
      <c r="E68" s="73">
        <v>0</v>
      </c>
      <c r="F68" s="52"/>
      <c r="G68" s="59">
        <v>0</v>
      </c>
      <c r="H68" s="79">
        <v>0</v>
      </c>
      <c r="I68" s="79">
        <v>0</v>
      </c>
      <c r="J68" s="79">
        <v>0</v>
      </c>
      <c r="K68" s="52"/>
    </row>
    <row r="69" spans="2:11" ht="14.25">
      <c r="B69" s="52"/>
      <c r="C69" s="74"/>
      <c r="D69" s="74"/>
      <c r="E69" s="74"/>
      <c r="F69" s="52"/>
      <c r="G69" s="42"/>
      <c r="H69" s="80"/>
      <c r="I69" s="80"/>
      <c r="J69" s="80"/>
      <c r="K69" s="52"/>
    </row>
    <row r="70" spans="1:11" ht="14.25">
      <c r="A70" s="64" t="s">
        <v>2</v>
      </c>
      <c r="B70" s="52">
        <f>SUM(B71:B72)</f>
        <v>11010</v>
      </c>
      <c r="C70" s="73">
        <v>11010</v>
      </c>
      <c r="D70" s="73">
        <v>0</v>
      </c>
      <c r="E70" s="73">
        <v>0</v>
      </c>
      <c r="F70" s="52"/>
      <c r="G70" s="58">
        <v>248836</v>
      </c>
      <c r="H70" s="79">
        <v>248836</v>
      </c>
      <c r="I70" s="79">
        <v>0</v>
      </c>
      <c r="J70" s="79">
        <v>0</v>
      </c>
      <c r="K70" s="52"/>
    </row>
    <row r="71" spans="1:11" ht="14.25">
      <c r="A71" s="64" t="s">
        <v>88</v>
      </c>
      <c r="B71" s="52">
        <f>SUM(C71:E71)</f>
        <v>3278</v>
      </c>
      <c r="C71" s="73">
        <v>3278</v>
      </c>
      <c r="D71" s="73">
        <v>0</v>
      </c>
      <c r="E71" s="73">
        <v>0</v>
      </c>
      <c r="F71" s="52"/>
      <c r="G71" s="42">
        <f>SUM(H71:J71)</f>
        <v>117877</v>
      </c>
      <c r="H71" s="79">
        <v>117877</v>
      </c>
      <c r="I71" s="79">
        <v>0</v>
      </c>
      <c r="J71" s="79">
        <v>0</v>
      </c>
      <c r="K71" s="52"/>
    </row>
    <row r="72" spans="1:11" ht="14.25">
      <c r="A72" s="64" t="s">
        <v>84</v>
      </c>
      <c r="B72" s="52">
        <f>SUM(C72:E72)</f>
        <v>7732</v>
      </c>
      <c r="C72" s="73">
        <v>7732</v>
      </c>
      <c r="D72" s="73">
        <v>0</v>
      </c>
      <c r="E72" s="73">
        <v>0</v>
      </c>
      <c r="F72" s="52"/>
      <c r="G72" s="42">
        <f>SUM(H72:J72)</f>
        <v>130959</v>
      </c>
      <c r="H72" s="79">
        <v>130959</v>
      </c>
      <c r="I72" s="79">
        <v>0</v>
      </c>
      <c r="J72" s="79">
        <v>0</v>
      </c>
      <c r="K72" s="52"/>
    </row>
    <row r="73" spans="1:11" ht="14.25">
      <c r="A73" s="64"/>
      <c r="B73" s="52"/>
      <c r="C73" s="74"/>
      <c r="D73" s="74"/>
      <c r="E73" s="74"/>
      <c r="F73" s="52"/>
      <c r="G73" s="60"/>
      <c r="H73" s="80"/>
      <c r="I73" s="80"/>
      <c r="J73" s="80"/>
      <c r="K73" s="52"/>
    </row>
    <row r="74" spans="1:11" ht="14.25">
      <c r="A74" s="64" t="s">
        <v>3</v>
      </c>
      <c r="B74" s="52">
        <f>SUM(B75:B78)</f>
        <v>5226</v>
      </c>
      <c r="C74" s="73">
        <v>5226</v>
      </c>
      <c r="D74" s="73">
        <v>0</v>
      </c>
      <c r="E74" s="73">
        <v>0</v>
      </c>
      <c r="F74" s="52"/>
      <c r="G74" s="58">
        <v>266812</v>
      </c>
      <c r="H74" s="79">
        <v>266812</v>
      </c>
      <c r="I74" s="79">
        <v>0</v>
      </c>
      <c r="J74" s="79">
        <v>0</v>
      </c>
      <c r="K74" s="52"/>
    </row>
    <row r="75" spans="1:11" ht="14.25">
      <c r="A75" s="64" t="s">
        <v>85</v>
      </c>
      <c r="B75" s="52">
        <f>SUM(C75:E75)</f>
        <v>1185</v>
      </c>
      <c r="C75" s="73">
        <v>1185</v>
      </c>
      <c r="D75" s="73">
        <v>0</v>
      </c>
      <c r="E75" s="73">
        <v>0</v>
      </c>
      <c r="F75" s="52"/>
      <c r="G75" s="42">
        <f>SUM(H75:J75)</f>
        <v>35230</v>
      </c>
      <c r="H75" s="79">
        <v>35230</v>
      </c>
      <c r="I75" s="79">
        <v>0</v>
      </c>
      <c r="J75" s="79">
        <v>0</v>
      </c>
      <c r="K75" s="52"/>
    </row>
    <row r="76" spans="1:11" ht="14.25">
      <c r="A76" s="64" t="s">
        <v>112</v>
      </c>
      <c r="B76" s="52">
        <f>SUM(C76:E76)</f>
        <v>1390</v>
      </c>
      <c r="C76" s="73">
        <v>1390</v>
      </c>
      <c r="D76" s="73">
        <v>0</v>
      </c>
      <c r="E76" s="73">
        <v>0</v>
      </c>
      <c r="F76" s="52"/>
      <c r="G76" s="42">
        <f>SUM(H76:J76)</f>
        <v>25165</v>
      </c>
      <c r="H76" s="79">
        <v>25165</v>
      </c>
      <c r="I76" s="79">
        <v>0</v>
      </c>
      <c r="J76" s="79">
        <v>0</v>
      </c>
      <c r="K76" s="52"/>
    </row>
    <row r="77" spans="1:11" ht="14.25">
      <c r="A77" s="64" t="s">
        <v>105</v>
      </c>
      <c r="B77" s="52">
        <f>SUM(C77:E77)</f>
        <v>720</v>
      </c>
      <c r="C77" s="73">
        <v>720</v>
      </c>
      <c r="D77" s="73">
        <v>0</v>
      </c>
      <c r="E77" s="73">
        <v>0</v>
      </c>
      <c r="F77" s="52"/>
      <c r="G77" s="42">
        <f>SUM(H77:J77)</f>
        <v>13241</v>
      </c>
      <c r="H77" s="79">
        <v>13241</v>
      </c>
      <c r="I77" s="79">
        <v>0</v>
      </c>
      <c r="J77" s="79">
        <v>0</v>
      </c>
      <c r="K77" s="52"/>
    </row>
    <row r="78" spans="1:11" ht="14.25">
      <c r="A78" s="64" t="s">
        <v>93</v>
      </c>
      <c r="B78" s="52">
        <f>SUM(C78:E78)</f>
        <v>1931</v>
      </c>
      <c r="C78" s="73">
        <v>1931</v>
      </c>
      <c r="D78" s="73">
        <v>0</v>
      </c>
      <c r="E78" s="73">
        <v>0</v>
      </c>
      <c r="F78" s="52"/>
      <c r="G78" s="42">
        <f>SUM(H78:J78)</f>
        <v>193176</v>
      </c>
      <c r="H78" s="79">
        <v>193176</v>
      </c>
      <c r="I78" s="79">
        <v>0</v>
      </c>
      <c r="J78" s="79">
        <v>0</v>
      </c>
      <c r="K78" s="52"/>
    </row>
    <row r="79" spans="1:11" ht="14.25">
      <c r="A79" s="71"/>
      <c r="B79" s="84"/>
      <c r="C79" s="84"/>
      <c r="D79" s="84"/>
      <c r="E79" s="84"/>
      <c r="F79" s="84"/>
      <c r="G79" s="84"/>
      <c r="H79" s="84"/>
      <c r="I79" s="84"/>
      <c r="J79" s="84"/>
      <c r="K79" s="52"/>
    </row>
    <row r="80" spans="1:11" ht="14.25">
      <c r="A80" s="64" t="s">
        <v>110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4.25">
      <c r="A81" s="75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4.25">
      <c r="A82" s="64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4.25">
      <c r="A83" s="64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4.25">
      <c r="A84" s="64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4.25">
      <c r="A85" s="64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4.25">
      <c r="A86" s="64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4.25">
      <c r="A87" s="64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14.25">
      <c r="A88" s="64"/>
      <c r="B88" s="52"/>
      <c r="C88" s="52"/>
      <c r="D88" s="52"/>
      <c r="E88" s="52"/>
      <c r="F88" s="52"/>
      <c r="G88" s="52"/>
      <c r="H88" s="52"/>
      <c r="I88" s="52"/>
      <c r="J88" s="52"/>
      <c r="K88" s="52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625" style="0" customWidth="1"/>
    <col min="2" max="5" width="19.625" style="0" customWidth="1"/>
    <col min="6" max="6" width="1.625" style="0" customWidth="1"/>
    <col min="7" max="16384" width="19.625" style="0" customWidth="1"/>
  </cols>
  <sheetData>
    <row r="1" spans="1:12" ht="20.25">
      <c r="A1" s="76" t="s">
        <v>73</v>
      </c>
      <c r="B1" s="64"/>
      <c r="C1" s="64"/>
      <c r="D1" s="64"/>
      <c r="E1" s="64"/>
      <c r="F1" s="64"/>
      <c r="G1" s="64"/>
      <c r="H1" s="42"/>
      <c r="I1" s="64"/>
      <c r="J1" s="64"/>
      <c r="K1" s="64"/>
      <c r="L1" s="64"/>
    </row>
    <row r="2" spans="1:12" ht="20.25">
      <c r="A2" s="76" t="s">
        <v>113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4.25">
      <c r="A4" s="71"/>
      <c r="B4" s="88" t="s">
        <v>96</v>
      </c>
      <c r="C4" s="88"/>
      <c r="D4" s="88"/>
      <c r="E4" s="88"/>
      <c r="F4" s="71"/>
      <c r="G4" s="88" t="s">
        <v>52</v>
      </c>
      <c r="H4" s="88"/>
      <c r="I4" s="88"/>
      <c r="J4" s="88"/>
      <c r="K4" s="64"/>
      <c r="L4" s="64"/>
    </row>
    <row r="5" spans="1:12" ht="14.25">
      <c r="A5" s="72" t="s">
        <v>1</v>
      </c>
      <c r="B5" s="81" t="s">
        <v>97</v>
      </c>
      <c r="C5" s="81" t="s">
        <v>98</v>
      </c>
      <c r="D5" s="81" t="s">
        <v>99</v>
      </c>
      <c r="E5" s="18" t="s">
        <v>51</v>
      </c>
      <c r="F5" s="82"/>
      <c r="G5" s="81" t="s">
        <v>100</v>
      </c>
      <c r="H5" s="81" t="s">
        <v>101</v>
      </c>
      <c r="I5" s="81" t="s">
        <v>102</v>
      </c>
      <c r="J5" s="18" t="s">
        <v>51</v>
      </c>
      <c r="K5" s="64"/>
      <c r="L5" s="64"/>
    </row>
    <row r="6" spans="1:12" ht="14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4.25">
      <c r="A7" s="64" t="s">
        <v>0</v>
      </c>
      <c r="B7" s="52">
        <f>+B9+B16</f>
        <v>12279103</v>
      </c>
      <c r="C7" s="52">
        <f>+C9+C16</f>
        <v>10465620</v>
      </c>
      <c r="D7" s="52">
        <f>+D9+D16</f>
        <v>1355593</v>
      </c>
      <c r="E7" s="52">
        <f>+E9+E16</f>
        <v>457890</v>
      </c>
      <c r="F7" s="52"/>
      <c r="G7" s="42">
        <v>166060848</v>
      </c>
      <c r="H7" s="42">
        <v>154405480</v>
      </c>
      <c r="I7" s="42">
        <v>6418602</v>
      </c>
      <c r="J7" s="42">
        <v>3236767</v>
      </c>
      <c r="K7" s="52"/>
      <c r="L7" s="64"/>
    </row>
    <row r="8" spans="1:12" ht="14.25">
      <c r="A8" s="64"/>
      <c r="B8" s="52"/>
      <c r="C8" s="52"/>
      <c r="D8" s="52"/>
      <c r="E8" s="52"/>
      <c r="F8" s="52"/>
      <c r="G8" s="42"/>
      <c r="H8" s="42"/>
      <c r="I8" s="42"/>
      <c r="J8" s="42"/>
      <c r="K8" s="52"/>
      <c r="L8" s="64"/>
    </row>
    <row r="9" spans="1:12" ht="14.25">
      <c r="A9" s="51" t="s">
        <v>6</v>
      </c>
      <c r="B9" s="52">
        <f>SUM(B10:B14)</f>
        <v>4017769</v>
      </c>
      <c r="C9" s="52">
        <f>SUM(C10:C14)</f>
        <v>3908814</v>
      </c>
      <c r="D9" s="52">
        <f>SUM(D10:D14)</f>
        <v>93067</v>
      </c>
      <c r="E9" s="52">
        <f>SUM(E10:E14)</f>
        <v>15888</v>
      </c>
      <c r="F9" s="52"/>
      <c r="G9" s="42">
        <v>79433779</v>
      </c>
      <c r="H9" s="42">
        <v>77865793</v>
      </c>
      <c r="I9" s="42">
        <v>960696</v>
      </c>
      <c r="J9" s="42">
        <v>607290</v>
      </c>
      <c r="K9" s="52"/>
      <c r="L9" s="64"/>
    </row>
    <row r="10" spans="1:12" ht="14.25">
      <c r="A10" s="51" t="s">
        <v>7</v>
      </c>
      <c r="B10" s="52">
        <f>SUM(C10:E10)</f>
        <v>163289</v>
      </c>
      <c r="C10" s="52">
        <v>162772</v>
      </c>
      <c r="D10" s="24">
        <v>0</v>
      </c>
      <c r="E10" s="52">
        <v>517</v>
      </c>
      <c r="F10" s="52"/>
      <c r="G10" s="42">
        <f>SUM(H10:J10)</f>
        <v>3204799</v>
      </c>
      <c r="H10" s="42">
        <v>3183991</v>
      </c>
      <c r="I10" s="59">
        <v>0</v>
      </c>
      <c r="J10" s="42">
        <v>20808</v>
      </c>
      <c r="K10" s="52"/>
      <c r="L10" s="64"/>
    </row>
    <row r="11" spans="1:12" ht="14.25">
      <c r="A11" s="51" t="s">
        <v>8</v>
      </c>
      <c r="B11" s="52">
        <f>SUM(C11:E11)</f>
        <v>721557</v>
      </c>
      <c r="C11" s="52">
        <v>712497</v>
      </c>
      <c r="D11" s="52">
        <v>9060</v>
      </c>
      <c r="E11" s="24">
        <v>0</v>
      </c>
      <c r="F11" s="83" t="s">
        <v>77</v>
      </c>
      <c r="G11" s="42">
        <f>SUM(H11:J11)</f>
        <v>12646556</v>
      </c>
      <c r="H11" s="42">
        <v>12599636</v>
      </c>
      <c r="I11" s="42">
        <v>34920</v>
      </c>
      <c r="J11" s="59">
        <v>12000</v>
      </c>
      <c r="K11" s="52"/>
      <c r="L11" s="64"/>
    </row>
    <row r="12" spans="1:12" ht="14.25">
      <c r="A12" s="51" t="s">
        <v>11</v>
      </c>
      <c r="B12" s="52">
        <f>SUM(C12:E12)</f>
        <v>2442892</v>
      </c>
      <c r="C12" s="52">
        <v>2371611</v>
      </c>
      <c r="D12" s="52">
        <v>56318</v>
      </c>
      <c r="E12" s="52">
        <v>14963</v>
      </c>
      <c r="F12" s="52"/>
      <c r="G12" s="42">
        <f>SUM(H12:J12)</f>
        <v>51417591</v>
      </c>
      <c r="H12" s="42">
        <v>50192568</v>
      </c>
      <c r="I12" s="42">
        <v>693591</v>
      </c>
      <c r="J12" s="42">
        <v>531432</v>
      </c>
      <c r="K12" s="52"/>
      <c r="L12" s="64"/>
    </row>
    <row r="13" spans="1:12" ht="14.25">
      <c r="A13" s="51" t="s">
        <v>9</v>
      </c>
      <c r="B13" s="52">
        <f>SUM(C13:E13)</f>
        <v>643961</v>
      </c>
      <c r="C13" s="52">
        <v>615864</v>
      </c>
      <c r="D13" s="52">
        <v>27689</v>
      </c>
      <c r="E13" s="52">
        <v>408</v>
      </c>
      <c r="F13" s="52"/>
      <c r="G13" s="42">
        <f>SUM(H13:J13)</f>
        <v>11257733</v>
      </c>
      <c r="H13" s="42">
        <v>10982498</v>
      </c>
      <c r="I13" s="42">
        <v>232185</v>
      </c>
      <c r="J13" s="42">
        <v>43050</v>
      </c>
      <c r="K13" s="52"/>
      <c r="L13" s="64"/>
    </row>
    <row r="14" spans="1:12" ht="14.25">
      <c r="A14" s="51" t="s">
        <v>10</v>
      </c>
      <c r="B14" s="52">
        <f>SUM(C14:E14)</f>
        <v>46070</v>
      </c>
      <c r="C14" s="52">
        <v>46070</v>
      </c>
      <c r="D14" s="24">
        <v>0</v>
      </c>
      <c r="E14" s="24">
        <v>0</v>
      </c>
      <c r="F14" s="52"/>
      <c r="G14" s="42">
        <f>SUM(H14:J14)</f>
        <v>907100</v>
      </c>
      <c r="H14" s="42">
        <v>907100</v>
      </c>
      <c r="I14" s="59">
        <v>0</v>
      </c>
      <c r="J14" s="59">
        <v>0</v>
      </c>
      <c r="K14" s="52"/>
      <c r="L14" s="64"/>
    </row>
    <row r="15" spans="1:12" ht="14.25">
      <c r="A15" s="13"/>
      <c r="B15" s="52"/>
      <c r="C15" s="52"/>
      <c r="D15" s="52"/>
      <c r="E15" s="52"/>
      <c r="F15" s="52"/>
      <c r="G15" s="60"/>
      <c r="H15" s="60"/>
      <c r="I15" s="60"/>
      <c r="J15" s="60"/>
      <c r="K15" s="52"/>
      <c r="L15" s="64"/>
    </row>
    <row r="16" spans="1:12" ht="14.25">
      <c r="A16" s="51" t="s">
        <v>12</v>
      </c>
      <c r="B16" s="52">
        <f>SUM(B17:B67)</f>
        <v>8261334</v>
      </c>
      <c r="C16" s="52">
        <f>SUM(C17:C67)</f>
        <v>6556806</v>
      </c>
      <c r="D16" s="52">
        <f>SUM(D17:D67)</f>
        <v>1262526</v>
      </c>
      <c r="E16" s="52">
        <f>SUM(E17:E67)</f>
        <v>442002</v>
      </c>
      <c r="F16" s="52"/>
      <c r="G16" s="42">
        <v>86627069</v>
      </c>
      <c r="H16" s="42">
        <v>78539686</v>
      </c>
      <c r="I16" s="42">
        <v>5457906</v>
      </c>
      <c r="J16" s="42">
        <v>2629477</v>
      </c>
      <c r="K16" s="54"/>
      <c r="L16" s="64"/>
    </row>
    <row r="17" spans="1:12" ht="14.25">
      <c r="A17" s="64" t="s">
        <v>13</v>
      </c>
      <c r="B17" s="52">
        <f>SUM(C17:E17)</f>
        <v>4653206</v>
      </c>
      <c r="C17" s="52">
        <v>3483311</v>
      </c>
      <c r="D17" s="52">
        <v>921227</v>
      </c>
      <c r="E17" s="52">
        <v>248668</v>
      </c>
      <c r="F17" s="52"/>
      <c r="G17" s="42">
        <f>SUM(H17:J17)</f>
        <v>45995602</v>
      </c>
      <c r="H17" s="42">
        <v>39768814</v>
      </c>
      <c r="I17" s="42">
        <v>4060382</v>
      </c>
      <c r="J17" s="42">
        <v>2166406</v>
      </c>
      <c r="K17" s="52"/>
      <c r="L17" s="64"/>
    </row>
    <row r="18" spans="1:12" ht="14.25">
      <c r="A18" s="64" t="s">
        <v>82</v>
      </c>
      <c r="B18" s="52">
        <f>SUM(C18:E18)</f>
        <v>870</v>
      </c>
      <c r="C18" s="52">
        <v>870</v>
      </c>
      <c r="D18" s="24">
        <v>0</v>
      </c>
      <c r="E18" s="24">
        <v>0</v>
      </c>
      <c r="F18" s="52"/>
      <c r="G18" s="42">
        <f>SUM(H18:J18)</f>
        <v>9792</v>
      </c>
      <c r="H18" s="42">
        <v>9792</v>
      </c>
      <c r="I18" s="59">
        <v>0</v>
      </c>
      <c r="J18" s="59">
        <v>0</v>
      </c>
      <c r="K18" s="52"/>
      <c r="L18" s="64"/>
    </row>
    <row r="19" spans="1:12" ht="14.25">
      <c r="A19" s="64" t="s">
        <v>14</v>
      </c>
      <c r="B19" s="52">
        <f>SUM(C19:E19)</f>
        <v>244933</v>
      </c>
      <c r="C19" s="52">
        <v>240523</v>
      </c>
      <c r="D19" s="24">
        <v>842</v>
      </c>
      <c r="E19" s="52">
        <v>3568</v>
      </c>
      <c r="F19" s="52"/>
      <c r="G19" s="42">
        <f>SUM(H19:J19)</f>
        <v>939679</v>
      </c>
      <c r="H19" s="42">
        <v>916196</v>
      </c>
      <c r="I19" s="59">
        <v>6000</v>
      </c>
      <c r="J19" s="42">
        <v>17483</v>
      </c>
      <c r="K19" s="52"/>
      <c r="L19" s="64"/>
    </row>
    <row r="20" spans="1:12" ht="14.25">
      <c r="A20" s="64" t="s">
        <v>15</v>
      </c>
      <c r="B20" s="52">
        <f>SUM(C20:E20)</f>
        <v>20257</v>
      </c>
      <c r="C20" s="52">
        <v>20257</v>
      </c>
      <c r="D20" s="24">
        <v>0</v>
      </c>
      <c r="E20" s="24">
        <v>0</v>
      </c>
      <c r="F20" s="52"/>
      <c r="G20" s="42">
        <f>SUM(H20:J20)</f>
        <v>199125</v>
      </c>
      <c r="H20" s="42">
        <v>199125</v>
      </c>
      <c r="I20" s="59">
        <v>0</v>
      </c>
      <c r="J20" s="59">
        <v>0</v>
      </c>
      <c r="K20" s="52"/>
      <c r="L20" s="64"/>
    </row>
    <row r="21" spans="1:12" ht="14.25">
      <c r="A21" s="64" t="s">
        <v>16</v>
      </c>
      <c r="B21" s="52">
        <f>SUM(C21:E21)</f>
        <v>96245</v>
      </c>
      <c r="C21" s="52">
        <v>7854</v>
      </c>
      <c r="D21" s="24">
        <v>0</v>
      </c>
      <c r="E21" s="24">
        <v>88391</v>
      </c>
      <c r="F21" s="24"/>
      <c r="G21" s="42">
        <f>SUM(H21:J21)</f>
        <v>373195</v>
      </c>
      <c r="H21" s="42">
        <v>74187</v>
      </c>
      <c r="I21" s="42">
        <v>299008</v>
      </c>
      <c r="J21" s="59">
        <v>0</v>
      </c>
      <c r="K21" s="52"/>
      <c r="L21" s="64"/>
    </row>
    <row r="22" spans="1:12" ht="14.25">
      <c r="A22" s="64" t="s">
        <v>75</v>
      </c>
      <c r="B22" s="52">
        <f>SUM(C22:E22)</f>
        <v>16604</v>
      </c>
      <c r="C22" s="52">
        <v>16404</v>
      </c>
      <c r="D22" s="52">
        <v>200</v>
      </c>
      <c r="E22" s="24">
        <v>0</v>
      </c>
      <c r="F22" s="52"/>
      <c r="G22" s="42">
        <f>SUM(H22:J22)</f>
        <v>159072</v>
      </c>
      <c r="H22" s="42">
        <v>159072</v>
      </c>
      <c r="I22" s="59">
        <v>0</v>
      </c>
      <c r="J22" s="59">
        <v>0</v>
      </c>
      <c r="K22" s="52"/>
      <c r="L22" s="64"/>
    </row>
    <row r="23" spans="1:12" ht="14.25">
      <c r="A23" s="64" t="s">
        <v>18</v>
      </c>
      <c r="B23" s="52">
        <f>SUM(C23:E23)</f>
        <v>26327</v>
      </c>
      <c r="C23" s="52">
        <v>26327</v>
      </c>
      <c r="D23" s="24">
        <v>0</v>
      </c>
      <c r="E23" s="24">
        <v>0</v>
      </c>
      <c r="F23" s="52"/>
      <c r="G23" s="42">
        <f>SUM(H23:J23)</f>
        <v>280094</v>
      </c>
      <c r="H23" s="42">
        <v>280094</v>
      </c>
      <c r="I23" s="59">
        <v>0</v>
      </c>
      <c r="J23" s="59">
        <v>0</v>
      </c>
      <c r="K23" s="52"/>
      <c r="L23" s="64"/>
    </row>
    <row r="24" spans="1:12" ht="14.25">
      <c r="A24" s="64" t="s">
        <v>19</v>
      </c>
      <c r="B24" s="52">
        <f>SUM(C24:E24)</f>
        <v>5220</v>
      </c>
      <c r="C24" s="52">
        <v>5220</v>
      </c>
      <c r="D24" s="24">
        <v>0</v>
      </c>
      <c r="E24" s="24">
        <v>0</v>
      </c>
      <c r="F24" s="52"/>
      <c r="G24" s="42">
        <f>SUM(H24:J24)</f>
        <v>57576</v>
      </c>
      <c r="H24" s="42">
        <v>57576</v>
      </c>
      <c r="I24" s="59">
        <v>0</v>
      </c>
      <c r="J24" s="59">
        <v>0</v>
      </c>
      <c r="K24" s="52"/>
      <c r="L24" s="64"/>
    </row>
    <row r="25" spans="1:12" ht="14.25">
      <c r="A25" s="64" t="s">
        <v>20</v>
      </c>
      <c r="B25" s="52">
        <f>SUM(C25:E25)</f>
        <v>15518</v>
      </c>
      <c r="C25" s="52">
        <v>15518</v>
      </c>
      <c r="D25" s="24">
        <v>0</v>
      </c>
      <c r="E25" s="24">
        <v>0</v>
      </c>
      <c r="F25" s="52"/>
      <c r="G25" s="42">
        <f>SUM(H25:J25)</f>
        <v>150141</v>
      </c>
      <c r="H25" s="42">
        <v>150141</v>
      </c>
      <c r="I25" s="59">
        <v>0</v>
      </c>
      <c r="J25" s="59">
        <v>0</v>
      </c>
      <c r="K25" s="52"/>
      <c r="L25" s="64"/>
    </row>
    <row r="26" spans="1:12" ht="14.25">
      <c r="A26" s="64" t="s">
        <v>21</v>
      </c>
      <c r="B26" s="52">
        <f>SUM(C26:E26)</f>
        <v>4750</v>
      </c>
      <c r="C26" s="52">
        <v>4750</v>
      </c>
      <c r="D26" s="24">
        <v>0</v>
      </c>
      <c r="E26" s="24">
        <v>0</v>
      </c>
      <c r="F26" s="52"/>
      <c r="G26" s="42">
        <f>SUM(H26:J26)</f>
        <v>57000</v>
      </c>
      <c r="H26" s="42">
        <v>57000</v>
      </c>
      <c r="I26" s="59">
        <v>0</v>
      </c>
      <c r="J26" s="59">
        <v>0</v>
      </c>
      <c r="K26" s="52"/>
      <c r="L26" s="64"/>
    </row>
    <row r="27" spans="1:12" ht="14.25">
      <c r="A27" s="64" t="s">
        <v>22</v>
      </c>
      <c r="B27" s="52">
        <f>SUM(C27:E27)</f>
        <v>5600</v>
      </c>
      <c r="C27" s="52">
        <v>5600</v>
      </c>
      <c r="D27" s="24">
        <v>0</v>
      </c>
      <c r="E27" s="24">
        <v>0</v>
      </c>
      <c r="F27" s="52"/>
      <c r="G27" s="42">
        <f>SUM(H27:J27)</f>
        <v>77280</v>
      </c>
      <c r="H27" s="42">
        <v>77280</v>
      </c>
      <c r="I27" s="59">
        <v>0</v>
      </c>
      <c r="J27" s="59">
        <v>0</v>
      </c>
      <c r="K27" s="52"/>
      <c r="L27" s="64"/>
    </row>
    <row r="28" spans="1:12" ht="14.25">
      <c r="A28" s="64" t="s">
        <v>92</v>
      </c>
      <c r="B28" s="52">
        <f>SUM(C28:E28)</f>
        <v>1072</v>
      </c>
      <c r="C28" s="52">
        <v>1072</v>
      </c>
      <c r="D28" s="24">
        <v>0</v>
      </c>
      <c r="E28" s="24">
        <v>0</v>
      </c>
      <c r="F28" s="52"/>
      <c r="G28" s="42">
        <f>SUM(H28:J28)</f>
        <v>7830</v>
      </c>
      <c r="H28" s="42">
        <v>7830</v>
      </c>
      <c r="I28" s="59">
        <v>0</v>
      </c>
      <c r="J28" s="59">
        <v>0</v>
      </c>
      <c r="K28" s="52"/>
      <c r="L28" s="64"/>
    </row>
    <row r="29" spans="1:12" ht="14.25">
      <c r="A29" s="64" t="s">
        <v>23</v>
      </c>
      <c r="B29" s="52">
        <f>SUM(C29:E29)</f>
        <v>72559</v>
      </c>
      <c r="C29" s="52">
        <v>72559</v>
      </c>
      <c r="D29" s="24">
        <v>0</v>
      </c>
      <c r="E29" s="24">
        <v>0</v>
      </c>
      <c r="F29" s="52"/>
      <c r="G29" s="42">
        <f>SUM(H29:J29)</f>
        <v>908680</v>
      </c>
      <c r="H29" s="42">
        <v>908680</v>
      </c>
      <c r="I29" s="59">
        <v>0</v>
      </c>
      <c r="J29" s="59">
        <v>0</v>
      </c>
      <c r="K29" s="52"/>
      <c r="L29" s="64"/>
    </row>
    <row r="30" spans="1:12" ht="14.25">
      <c r="A30" s="64" t="s">
        <v>24</v>
      </c>
      <c r="B30" s="52">
        <f>SUM(C30:E30)</f>
        <v>408788</v>
      </c>
      <c r="C30" s="52">
        <v>358259</v>
      </c>
      <c r="D30" s="52">
        <v>29815</v>
      </c>
      <c r="E30" s="52">
        <v>20714</v>
      </c>
      <c r="F30" s="52"/>
      <c r="G30" s="42">
        <f>SUM(H30:J30)</f>
        <v>4412707</v>
      </c>
      <c r="H30" s="42">
        <v>4203359</v>
      </c>
      <c r="I30" s="42">
        <v>95454</v>
      </c>
      <c r="J30" s="42">
        <v>113894</v>
      </c>
      <c r="K30" s="52"/>
      <c r="L30" s="64"/>
    </row>
    <row r="31" spans="1:12" ht="14.25">
      <c r="A31" s="64" t="s">
        <v>25</v>
      </c>
      <c r="B31" s="24">
        <v>0</v>
      </c>
      <c r="C31" s="24">
        <v>0</v>
      </c>
      <c r="D31" s="24">
        <v>0</v>
      </c>
      <c r="E31" s="24">
        <v>0</v>
      </c>
      <c r="F31" s="52"/>
      <c r="G31" s="59">
        <v>0</v>
      </c>
      <c r="H31" s="59">
        <v>0</v>
      </c>
      <c r="I31" s="59">
        <v>0</v>
      </c>
      <c r="J31" s="59">
        <v>0</v>
      </c>
      <c r="K31" s="52"/>
      <c r="L31" s="64"/>
    </row>
    <row r="32" spans="1:12" ht="14.25">
      <c r="A32" s="64" t="s">
        <v>26</v>
      </c>
      <c r="B32" s="52">
        <f>SUM(C32:E32)</f>
        <v>36871</v>
      </c>
      <c r="C32" s="52">
        <v>28371</v>
      </c>
      <c r="D32" s="24">
        <v>0</v>
      </c>
      <c r="E32" s="52">
        <v>8500</v>
      </c>
      <c r="F32" s="52"/>
      <c r="G32" s="42">
        <f>SUM(H32:J32)</f>
        <v>243084</v>
      </c>
      <c r="H32" s="42">
        <v>243084</v>
      </c>
      <c r="I32" s="59">
        <v>0</v>
      </c>
      <c r="J32" s="59">
        <v>0</v>
      </c>
      <c r="K32" s="52"/>
      <c r="L32" s="64"/>
    </row>
    <row r="33" spans="1:12" ht="14.25">
      <c r="A33" s="64" t="s">
        <v>27</v>
      </c>
      <c r="B33" s="52">
        <f>SUM(C33:E33)</f>
        <v>10233</v>
      </c>
      <c r="C33" s="52">
        <v>10233</v>
      </c>
      <c r="D33" s="24">
        <v>0</v>
      </c>
      <c r="E33" s="24">
        <v>0</v>
      </c>
      <c r="F33" s="52"/>
      <c r="G33" s="42">
        <f>SUM(H33:J33)</f>
        <v>95274</v>
      </c>
      <c r="H33" s="42">
        <v>95274</v>
      </c>
      <c r="I33" s="59">
        <v>0</v>
      </c>
      <c r="J33" s="59">
        <v>0</v>
      </c>
      <c r="K33" s="52"/>
      <c r="L33" s="64"/>
    </row>
    <row r="34" spans="1:12" ht="14.25">
      <c r="A34" s="64" t="s">
        <v>28</v>
      </c>
      <c r="B34" s="52">
        <f>SUM(C34:E34)</f>
        <v>16834</v>
      </c>
      <c r="C34" s="52">
        <v>16834</v>
      </c>
      <c r="D34" s="24">
        <v>0</v>
      </c>
      <c r="E34" s="24">
        <v>0</v>
      </c>
      <c r="F34" s="52"/>
      <c r="G34" s="42">
        <f>SUM(H34:J34)</f>
        <v>139258</v>
      </c>
      <c r="H34" s="42">
        <v>139258</v>
      </c>
      <c r="I34" s="59">
        <v>0</v>
      </c>
      <c r="J34" s="59">
        <v>0</v>
      </c>
      <c r="K34" s="52"/>
      <c r="L34" s="64"/>
    </row>
    <row r="35" spans="1:12" ht="14.25">
      <c r="A35" s="64" t="s">
        <v>29</v>
      </c>
      <c r="B35" s="24">
        <v>0</v>
      </c>
      <c r="C35" s="24">
        <v>0</v>
      </c>
      <c r="D35" s="24">
        <v>0</v>
      </c>
      <c r="E35" s="24">
        <v>0</v>
      </c>
      <c r="F35" s="52"/>
      <c r="G35" s="59">
        <v>0</v>
      </c>
      <c r="H35" s="59">
        <v>0</v>
      </c>
      <c r="I35" s="59">
        <v>0</v>
      </c>
      <c r="J35" s="59">
        <v>0</v>
      </c>
      <c r="K35" s="52"/>
      <c r="L35" s="64"/>
    </row>
    <row r="36" spans="1:12" ht="14.25">
      <c r="A36" s="64" t="s">
        <v>30</v>
      </c>
      <c r="B36" s="52">
        <f>SUM(C36:E36)</f>
        <v>8264</v>
      </c>
      <c r="C36" s="52">
        <v>8264</v>
      </c>
      <c r="D36" s="24">
        <v>0</v>
      </c>
      <c r="E36" s="24">
        <v>0</v>
      </c>
      <c r="F36" s="52"/>
      <c r="G36" s="42">
        <f>SUM(H36:J36)</f>
        <v>79442</v>
      </c>
      <c r="H36" s="42">
        <v>79442</v>
      </c>
      <c r="I36" s="59">
        <v>0</v>
      </c>
      <c r="J36" s="59">
        <v>0</v>
      </c>
      <c r="K36" s="52"/>
      <c r="L36" s="64"/>
    </row>
    <row r="37" spans="1:12" ht="14.25">
      <c r="A37" s="64" t="s">
        <v>31</v>
      </c>
      <c r="B37" s="52">
        <f>SUM(C37:E37)</f>
        <v>14400</v>
      </c>
      <c r="C37" s="52">
        <v>14400</v>
      </c>
      <c r="D37" s="24">
        <v>0</v>
      </c>
      <c r="E37" s="24">
        <v>0</v>
      </c>
      <c r="F37" s="52"/>
      <c r="G37" s="42">
        <f>SUM(H37:J37)</f>
        <v>115200</v>
      </c>
      <c r="H37" s="42">
        <v>115200</v>
      </c>
      <c r="I37" s="59">
        <v>0</v>
      </c>
      <c r="J37" s="59">
        <v>0</v>
      </c>
      <c r="K37" s="52"/>
      <c r="L37" s="64"/>
    </row>
    <row r="38" spans="1:12" ht="14.25">
      <c r="A38" s="64" t="s">
        <v>106</v>
      </c>
      <c r="B38" s="52">
        <f>SUM(C38:E38)</f>
        <v>1200</v>
      </c>
      <c r="C38" s="52">
        <v>1200</v>
      </c>
      <c r="D38" s="24">
        <v>0</v>
      </c>
      <c r="E38" s="24">
        <v>0</v>
      </c>
      <c r="F38" s="52"/>
      <c r="G38" s="42">
        <f>SUM(H38:J38)</f>
        <v>13200</v>
      </c>
      <c r="H38" s="42">
        <v>13200</v>
      </c>
      <c r="I38" s="59">
        <v>0</v>
      </c>
      <c r="J38" s="59">
        <v>0</v>
      </c>
      <c r="K38" s="52"/>
      <c r="L38" s="64"/>
    </row>
    <row r="39" spans="1:12" ht="14.25">
      <c r="A39" s="64" t="s">
        <v>32</v>
      </c>
      <c r="B39" s="52">
        <f>SUM(C39:E39)</f>
        <v>6000</v>
      </c>
      <c r="C39" s="52">
        <v>6000</v>
      </c>
      <c r="D39" s="24">
        <v>0</v>
      </c>
      <c r="E39" s="24">
        <v>0</v>
      </c>
      <c r="F39" s="52"/>
      <c r="G39" s="42">
        <f>SUM(H39:J39)</f>
        <v>63000</v>
      </c>
      <c r="H39" s="42">
        <v>63000</v>
      </c>
      <c r="I39" s="59">
        <v>0</v>
      </c>
      <c r="J39" s="59">
        <v>0</v>
      </c>
      <c r="K39" s="52"/>
      <c r="L39" s="64"/>
    </row>
    <row r="40" spans="1:12" ht="14.25">
      <c r="A40" s="64" t="s">
        <v>33</v>
      </c>
      <c r="B40" s="52">
        <f>SUM(C40:E40)</f>
        <v>4200</v>
      </c>
      <c r="C40" s="52">
        <v>4200</v>
      </c>
      <c r="D40" s="24">
        <v>0</v>
      </c>
      <c r="E40" s="24">
        <v>0</v>
      </c>
      <c r="F40" s="52"/>
      <c r="G40" s="42">
        <f>SUM(H40:J40)</f>
        <v>54600</v>
      </c>
      <c r="H40" s="42">
        <v>54600</v>
      </c>
      <c r="I40" s="59">
        <v>0</v>
      </c>
      <c r="J40" s="59">
        <v>0</v>
      </c>
      <c r="K40" s="52"/>
      <c r="L40" s="64"/>
    </row>
    <row r="41" spans="1:12" ht="14.25">
      <c r="A41" s="64" t="s">
        <v>34</v>
      </c>
      <c r="B41" s="52">
        <f>SUM(C41:E41)</f>
        <v>277515</v>
      </c>
      <c r="C41" s="52">
        <v>274764</v>
      </c>
      <c r="D41" s="52">
        <v>2700</v>
      </c>
      <c r="E41" s="52">
        <v>51</v>
      </c>
      <c r="F41" s="52"/>
      <c r="G41" s="42">
        <f>SUM(H41:J41)</f>
        <v>3206785</v>
      </c>
      <c r="H41" s="42">
        <v>3165957</v>
      </c>
      <c r="I41" s="42">
        <v>6250</v>
      </c>
      <c r="J41" s="42">
        <v>34578</v>
      </c>
      <c r="K41" s="52"/>
      <c r="L41" s="64"/>
    </row>
    <row r="42" spans="1:12" ht="14.25">
      <c r="A42" s="64" t="s">
        <v>35</v>
      </c>
      <c r="B42" s="24">
        <v>0</v>
      </c>
      <c r="C42" s="24">
        <v>0</v>
      </c>
      <c r="D42" s="24">
        <v>0</v>
      </c>
      <c r="E42" s="24">
        <v>0</v>
      </c>
      <c r="F42" s="52"/>
      <c r="G42" s="59">
        <v>0</v>
      </c>
      <c r="H42" s="59">
        <v>0</v>
      </c>
      <c r="I42" s="59">
        <v>0</v>
      </c>
      <c r="J42" s="59">
        <v>0</v>
      </c>
      <c r="K42" s="52"/>
      <c r="L42" s="64"/>
    </row>
    <row r="43" spans="1:12" ht="14.25">
      <c r="A43" s="64" t="s">
        <v>36</v>
      </c>
      <c r="B43" s="52">
        <f>SUM(C43:E43)</f>
        <v>307360</v>
      </c>
      <c r="C43" s="52">
        <v>238667</v>
      </c>
      <c r="D43" s="52">
        <v>28693</v>
      </c>
      <c r="E43" s="52">
        <v>40000</v>
      </c>
      <c r="F43" s="52"/>
      <c r="G43" s="42">
        <f>SUM(H43:J43)</f>
        <v>5265886</v>
      </c>
      <c r="H43" s="42">
        <v>5070547</v>
      </c>
      <c r="I43" s="42">
        <v>195338</v>
      </c>
      <c r="J43" s="59">
        <v>1</v>
      </c>
      <c r="K43" s="52"/>
      <c r="L43" s="64"/>
    </row>
    <row r="44" spans="1:12" ht="14.25">
      <c r="A44" s="64" t="s">
        <v>37</v>
      </c>
      <c r="B44" s="52">
        <f>SUM(C44:E44)</f>
        <v>16812</v>
      </c>
      <c r="C44" s="52">
        <v>16812</v>
      </c>
      <c r="D44" s="24">
        <v>0</v>
      </c>
      <c r="E44" s="24">
        <v>0</v>
      </c>
      <c r="F44" s="52"/>
      <c r="G44" s="42">
        <f>SUM(H44:J44)</f>
        <v>173838</v>
      </c>
      <c r="H44" s="42">
        <v>173838</v>
      </c>
      <c r="I44" s="59">
        <v>0</v>
      </c>
      <c r="J44" s="59">
        <v>0</v>
      </c>
      <c r="K44" s="52"/>
      <c r="L44" s="64"/>
    </row>
    <row r="45" spans="1:12" ht="14.25">
      <c r="A45" s="64" t="s">
        <v>38</v>
      </c>
      <c r="B45" s="52">
        <f>SUM(C45:E45)</f>
        <v>86475</v>
      </c>
      <c r="C45" s="52">
        <v>53125</v>
      </c>
      <c r="D45" s="52">
        <v>17600</v>
      </c>
      <c r="E45" s="52">
        <v>15750</v>
      </c>
      <c r="F45" s="52"/>
      <c r="G45" s="42">
        <f>SUM(H45:J45)</f>
        <v>714335</v>
      </c>
      <c r="H45" s="42">
        <v>590896</v>
      </c>
      <c r="I45" s="42">
        <v>49200</v>
      </c>
      <c r="J45" s="42">
        <v>74239</v>
      </c>
      <c r="K45" s="52"/>
      <c r="L45" s="64"/>
    </row>
    <row r="46" spans="1:12" ht="14.25">
      <c r="A46" s="64" t="s">
        <v>39</v>
      </c>
      <c r="B46" s="52">
        <f>SUM(C46:E46)</f>
        <v>227982</v>
      </c>
      <c r="C46" s="52">
        <v>224540</v>
      </c>
      <c r="D46" s="52">
        <v>3442</v>
      </c>
      <c r="E46" s="24">
        <v>0</v>
      </c>
      <c r="F46" s="52"/>
      <c r="G46" s="42">
        <f>SUM(H46:J46)</f>
        <v>2782667</v>
      </c>
      <c r="H46" s="42">
        <v>2774226</v>
      </c>
      <c r="I46" s="42">
        <v>8441</v>
      </c>
      <c r="J46" s="59">
        <v>0</v>
      </c>
      <c r="K46" s="52"/>
      <c r="L46" s="64"/>
    </row>
    <row r="47" spans="1:12" ht="14.25">
      <c r="A47" s="64" t="s">
        <v>40</v>
      </c>
      <c r="B47" s="52">
        <f>SUM(C47:E47)</f>
        <v>15072</v>
      </c>
      <c r="C47" s="52">
        <v>15072</v>
      </c>
      <c r="D47" s="24">
        <v>0</v>
      </c>
      <c r="E47" s="24">
        <v>0</v>
      </c>
      <c r="F47" s="52"/>
      <c r="G47" s="42">
        <f>SUM(H47:J47)</f>
        <v>174382</v>
      </c>
      <c r="H47" s="42">
        <v>174382</v>
      </c>
      <c r="I47" s="59">
        <v>0</v>
      </c>
      <c r="J47" s="59">
        <v>0</v>
      </c>
      <c r="K47" s="52"/>
      <c r="L47" s="64"/>
    </row>
    <row r="48" spans="1:12" ht="14.25">
      <c r="A48" s="64" t="s">
        <v>41</v>
      </c>
      <c r="B48" s="52">
        <f>SUM(C48:E48)</f>
        <v>70984</v>
      </c>
      <c r="C48" s="52">
        <v>70984</v>
      </c>
      <c r="D48" s="24">
        <v>0</v>
      </c>
      <c r="E48" s="24">
        <v>0</v>
      </c>
      <c r="F48" s="52"/>
      <c r="G48" s="42">
        <f>SUM(H48:J48)</f>
        <v>959706</v>
      </c>
      <c r="H48" s="42">
        <v>959706</v>
      </c>
      <c r="I48" s="59">
        <v>0</v>
      </c>
      <c r="J48" s="59">
        <v>0</v>
      </c>
      <c r="K48" s="52"/>
      <c r="L48" s="64"/>
    </row>
    <row r="49" spans="1:12" ht="14.25">
      <c r="A49" s="64" t="s">
        <v>42</v>
      </c>
      <c r="B49" s="52">
        <f>SUM(C49:E49)</f>
        <v>4328</v>
      </c>
      <c r="C49" s="52">
        <v>4328</v>
      </c>
      <c r="D49" s="24">
        <v>0</v>
      </c>
      <c r="E49" s="24">
        <v>0</v>
      </c>
      <c r="F49" s="52"/>
      <c r="G49" s="42">
        <f>SUM(H49:J49)</f>
        <v>51936</v>
      </c>
      <c r="H49" s="42">
        <v>51936</v>
      </c>
      <c r="I49" s="59">
        <v>0</v>
      </c>
      <c r="J49" s="59">
        <v>0</v>
      </c>
      <c r="K49" s="52"/>
      <c r="L49" s="64"/>
    </row>
    <row r="50" spans="1:12" ht="14.25">
      <c r="A50" s="64" t="s">
        <v>43</v>
      </c>
      <c r="B50" s="52">
        <f>SUM(C50:E50)</f>
        <v>12000</v>
      </c>
      <c r="C50" s="52">
        <v>12000</v>
      </c>
      <c r="D50" s="24">
        <v>0</v>
      </c>
      <c r="E50" s="24">
        <v>0</v>
      </c>
      <c r="F50" s="52"/>
      <c r="G50" s="42">
        <f>SUM(H50:J50)</f>
        <v>178333</v>
      </c>
      <c r="H50" s="42">
        <v>178333</v>
      </c>
      <c r="I50" s="59">
        <v>0</v>
      </c>
      <c r="J50" s="59">
        <v>0</v>
      </c>
      <c r="K50" s="52"/>
      <c r="L50" s="64"/>
    </row>
    <row r="51" spans="1:12" ht="14.25">
      <c r="A51" s="64" t="s">
        <v>44</v>
      </c>
      <c r="B51" s="52">
        <f>SUM(C51:E51)</f>
        <v>5800</v>
      </c>
      <c r="C51" s="52">
        <v>5800</v>
      </c>
      <c r="D51" s="24">
        <v>0</v>
      </c>
      <c r="E51" s="24">
        <v>0</v>
      </c>
      <c r="F51" s="52"/>
      <c r="G51" s="42">
        <f>SUM(H51:J51)</f>
        <v>60320</v>
      </c>
      <c r="H51" s="42">
        <v>60320</v>
      </c>
      <c r="I51" s="59">
        <v>0</v>
      </c>
      <c r="J51" s="59">
        <v>0</v>
      </c>
      <c r="K51" s="52"/>
      <c r="L51" s="64"/>
    </row>
    <row r="52" spans="1:12" ht="14.25">
      <c r="A52" s="64" t="s">
        <v>45</v>
      </c>
      <c r="B52" s="52">
        <f>SUM(C52:E52)</f>
        <v>499919</v>
      </c>
      <c r="C52" s="52">
        <v>461141</v>
      </c>
      <c r="D52" s="52">
        <v>28856</v>
      </c>
      <c r="E52" s="52">
        <v>9922</v>
      </c>
      <c r="F52" s="52"/>
      <c r="G52" s="42">
        <f>SUM(H52:J52)</f>
        <v>5428666</v>
      </c>
      <c r="H52" s="42">
        <v>5142766</v>
      </c>
      <c r="I52" s="42">
        <v>112554</v>
      </c>
      <c r="J52" s="42">
        <v>173346</v>
      </c>
      <c r="K52" s="52"/>
      <c r="L52" s="64"/>
    </row>
    <row r="53" spans="1:12" ht="14.25">
      <c r="A53" s="64" t="s">
        <v>46</v>
      </c>
      <c r="B53" s="52">
        <f>SUM(C53:E53)</f>
        <v>36859</v>
      </c>
      <c r="C53" s="52">
        <v>36859</v>
      </c>
      <c r="D53" s="24">
        <v>0</v>
      </c>
      <c r="E53" s="24">
        <v>0</v>
      </c>
      <c r="F53" s="52"/>
      <c r="G53" s="42">
        <f>SUM(H53:J53)</f>
        <v>552329</v>
      </c>
      <c r="H53" s="42">
        <v>552329</v>
      </c>
      <c r="I53" s="59">
        <v>0</v>
      </c>
      <c r="J53" s="59">
        <v>0</v>
      </c>
      <c r="K53" s="52"/>
      <c r="L53" s="64"/>
    </row>
    <row r="54" spans="1:12" ht="14.25">
      <c r="A54" s="64" t="s">
        <v>47</v>
      </c>
      <c r="B54" s="52">
        <f>SUM(C54:E54)</f>
        <v>8657</v>
      </c>
      <c r="C54" s="52">
        <v>8657</v>
      </c>
      <c r="D54" s="24">
        <v>0</v>
      </c>
      <c r="E54" s="24">
        <v>0</v>
      </c>
      <c r="F54" s="52"/>
      <c r="G54" s="42">
        <f>SUM(H54:J54)</f>
        <v>81908</v>
      </c>
      <c r="H54" s="42">
        <v>81908</v>
      </c>
      <c r="I54" s="59">
        <v>0</v>
      </c>
      <c r="J54" s="59">
        <v>0</v>
      </c>
      <c r="K54" s="52"/>
      <c r="L54" s="64"/>
    </row>
    <row r="55" spans="1:12" ht="14.25">
      <c r="A55" s="64" t="s">
        <v>58</v>
      </c>
      <c r="B55" s="52">
        <f>SUM(C55:E55)</f>
        <v>405920</v>
      </c>
      <c r="C55" s="52">
        <v>185667</v>
      </c>
      <c r="D55" s="52">
        <v>219253</v>
      </c>
      <c r="E55" s="52">
        <v>1000</v>
      </c>
      <c r="F55" s="52"/>
      <c r="G55" s="42">
        <f>SUM(H55:J55)</f>
        <v>2666761</v>
      </c>
      <c r="H55" s="42">
        <v>2079554</v>
      </c>
      <c r="I55" s="42">
        <v>578257</v>
      </c>
      <c r="J55" s="42">
        <v>8950</v>
      </c>
      <c r="K55" s="52"/>
      <c r="L55" s="64"/>
    </row>
    <row r="56" spans="1:12" ht="14.25">
      <c r="A56" s="64" t="s">
        <v>59</v>
      </c>
      <c r="B56" s="52">
        <f>SUM(C56:E56)</f>
        <v>256</v>
      </c>
      <c r="C56" s="52">
        <v>256</v>
      </c>
      <c r="D56" s="24">
        <v>0</v>
      </c>
      <c r="E56" s="24">
        <v>0</v>
      </c>
      <c r="F56" s="52"/>
      <c r="G56" s="42">
        <f>SUM(H56:J56)</f>
        <v>3052</v>
      </c>
      <c r="H56" s="42">
        <v>3052</v>
      </c>
      <c r="I56" s="59">
        <v>0</v>
      </c>
      <c r="J56" s="59">
        <v>0</v>
      </c>
      <c r="K56" s="52"/>
      <c r="L56" s="64"/>
    </row>
    <row r="57" spans="1:12" ht="14.25">
      <c r="A57" s="64" t="s">
        <v>60</v>
      </c>
      <c r="B57" s="24">
        <v>0</v>
      </c>
      <c r="C57" s="24">
        <v>0</v>
      </c>
      <c r="D57" s="24">
        <v>0</v>
      </c>
      <c r="E57" s="24">
        <v>0</v>
      </c>
      <c r="F57" s="83" t="s">
        <v>104</v>
      </c>
      <c r="G57" s="59">
        <v>0</v>
      </c>
      <c r="H57" s="59">
        <v>0</v>
      </c>
      <c r="I57" s="59">
        <v>0</v>
      </c>
      <c r="J57" s="59">
        <v>0</v>
      </c>
      <c r="K57" s="52"/>
      <c r="L57" s="64"/>
    </row>
    <row r="58" spans="1:12" ht="14.25">
      <c r="A58" s="64" t="s">
        <v>107</v>
      </c>
      <c r="B58" s="52">
        <f>SUM(C58:E58)</f>
        <v>20124</v>
      </c>
      <c r="C58" s="52">
        <v>20124</v>
      </c>
      <c r="D58" s="24">
        <v>0</v>
      </c>
      <c r="E58" s="24">
        <v>0</v>
      </c>
      <c r="F58" s="52"/>
      <c r="G58" s="42">
        <f>SUM(H58:J58)</f>
        <v>187611</v>
      </c>
      <c r="H58" s="42">
        <v>184011</v>
      </c>
      <c r="I58" s="59">
        <v>0</v>
      </c>
      <c r="J58" s="42">
        <v>3600</v>
      </c>
      <c r="K58" s="52"/>
      <c r="L58" s="64"/>
    </row>
    <row r="59" spans="1:12" ht="14.25">
      <c r="A59" s="64" t="s">
        <v>60</v>
      </c>
      <c r="B59" s="52">
        <f>SUM(C59:E59)</f>
        <v>6600</v>
      </c>
      <c r="C59" s="52">
        <v>6600</v>
      </c>
      <c r="D59" s="24">
        <v>0</v>
      </c>
      <c r="E59" s="24">
        <v>0</v>
      </c>
      <c r="F59" s="52"/>
      <c r="G59" s="42">
        <f>SUM(H59:J59)</f>
        <v>95700</v>
      </c>
      <c r="H59" s="42">
        <v>95700</v>
      </c>
      <c r="I59" s="59">
        <v>0</v>
      </c>
      <c r="J59" s="59">
        <v>0</v>
      </c>
      <c r="K59" s="52"/>
      <c r="L59" s="64"/>
    </row>
    <row r="60" spans="1:12" ht="14.25">
      <c r="A60" s="64" t="s">
        <v>61</v>
      </c>
      <c r="B60" s="52">
        <f>SUM(C60:E60)</f>
        <v>195015</v>
      </c>
      <c r="C60" s="52">
        <v>189515</v>
      </c>
      <c r="D60" s="52">
        <v>5500</v>
      </c>
      <c r="E60" s="24">
        <v>0</v>
      </c>
      <c r="F60" s="52"/>
      <c r="G60" s="42">
        <f>SUM(H60:J60)</f>
        <v>3172753</v>
      </c>
      <c r="H60" s="42">
        <v>3136513</v>
      </c>
      <c r="I60" s="42">
        <v>30000</v>
      </c>
      <c r="J60" s="42">
        <v>6240</v>
      </c>
      <c r="K60" s="52"/>
      <c r="L60" s="64"/>
    </row>
    <row r="61" spans="1:12" ht="14.25">
      <c r="A61" s="64" t="s">
        <v>62</v>
      </c>
      <c r="B61" s="52">
        <f>SUM(C61:E61)</f>
        <v>11793</v>
      </c>
      <c r="C61" s="52">
        <v>10043</v>
      </c>
      <c r="D61" s="24">
        <v>0</v>
      </c>
      <c r="E61" s="52">
        <v>1750</v>
      </c>
      <c r="F61" s="52"/>
      <c r="G61" s="42">
        <f>SUM(H61:J61)</f>
        <v>121269</v>
      </c>
      <c r="H61" s="42">
        <v>115969</v>
      </c>
      <c r="I61" s="59">
        <v>0</v>
      </c>
      <c r="J61" s="42">
        <v>5300</v>
      </c>
      <c r="K61" s="52"/>
      <c r="L61" s="64"/>
    </row>
    <row r="62" spans="1:12" ht="14.25">
      <c r="A62" s="64" t="s">
        <v>63</v>
      </c>
      <c r="B62" s="52">
        <f aca="true" t="shared" si="0" ref="B62:B67">SUM(C62:E62)</f>
        <v>6899</v>
      </c>
      <c r="C62" s="52">
        <v>6899</v>
      </c>
      <c r="D62" s="24">
        <v>0</v>
      </c>
      <c r="E62" s="24">
        <v>0</v>
      </c>
      <c r="F62" s="52"/>
      <c r="G62" s="42">
        <f>SUM(H62:J62)</f>
        <v>67765</v>
      </c>
      <c r="H62" s="42">
        <v>67765</v>
      </c>
      <c r="I62" s="59">
        <v>0</v>
      </c>
      <c r="J62" s="59">
        <v>0</v>
      </c>
      <c r="K62" s="52"/>
      <c r="L62" s="64"/>
    </row>
    <row r="63" spans="1:12" ht="14.25">
      <c r="A63" s="64" t="s">
        <v>64</v>
      </c>
      <c r="B63" s="52">
        <f t="shared" si="0"/>
        <v>25649</v>
      </c>
      <c r="C63" s="52">
        <v>21961</v>
      </c>
      <c r="D63" s="24">
        <v>0</v>
      </c>
      <c r="E63" s="52">
        <v>3688</v>
      </c>
      <c r="F63" s="52"/>
      <c r="G63" s="42">
        <f>SUM(H63:J63)</f>
        <v>233213</v>
      </c>
      <c r="H63" s="42">
        <v>214773</v>
      </c>
      <c r="I63" s="59">
        <v>0</v>
      </c>
      <c r="J63" s="42">
        <v>18440</v>
      </c>
      <c r="K63" s="52"/>
      <c r="L63" s="64"/>
    </row>
    <row r="64" spans="1:12" ht="14.25">
      <c r="A64" s="64" t="s">
        <v>65</v>
      </c>
      <c r="B64" s="52">
        <f t="shared" si="0"/>
        <v>19463</v>
      </c>
      <c r="C64" s="52">
        <v>19463</v>
      </c>
      <c r="D64" s="24">
        <v>0</v>
      </c>
      <c r="E64" s="24">
        <v>0</v>
      </c>
      <c r="F64" s="52"/>
      <c r="G64" s="42">
        <f>SUM(H64:J64)</f>
        <v>249706</v>
      </c>
      <c r="H64" s="42">
        <v>249706</v>
      </c>
      <c r="I64" s="59">
        <v>0</v>
      </c>
      <c r="J64" s="59">
        <v>0</v>
      </c>
      <c r="K64" s="52"/>
      <c r="L64" s="64"/>
    </row>
    <row r="65" spans="1:12" ht="14.25">
      <c r="A65" s="64" t="s">
        <v>66</v>
      </c>
      <c r="B65" s="52">
        <f t="shared" si="0"/>
        <v>5166</v>
      </c>
      <c r="C65" s="52">
        <v>5166</v>
      </c>
      <c r="D65" s="24">
        <v>0</v>
      </c>
      <c r="E65" s="24">
        <v>0</v>
      </c>
      <c r="F65" s="52"/>
      <c r="G65" s="42">
        <f>SUM(H65:J65)</f>
        <v>50498</v>
      </c>
      <c r="H65" s="42">
        <v>50498</v>
      </c>
      <c r="I65" s="59">
        <v>0</v>
      </c>
      <c r="J65" s="59">
        <v>0</v>
      </c>
      <c r="K65" s="52"/>
      <c r="L65" s="64"/>
    </row>
    <row r="66" spans="1:12" ht="14.25">
      <c r="A66" s="64" t="s">
        <v>67</v>
      </c>
      <c r="B66" s="52">
        <f t="shared" si="0"/>
        <v>317137</v>
      </c>
      <c r="C66" s="52">
        <v>315537</v>
      </c>
      <c r="D66" s="52">
        <v>1600</v>
      </c>
      <c r="E66" s="24">
        <v>0</v>
      </c>
      <c r="F66" s="52"/>
      <c r="G66" s="42">
        <f>SUM(H66:J66)</f>
        <v>5654948</v>
      </c>
      <c r="H66" s="42">
        <v>5642398</v>
      </c>
      <c r="I66" s="42">
        <v>5550</v>
      </c>
      <c r="J66" s="42">
        <v>7000</v>
      </c>
      <c r="K66" s="52"/>
      <c r="L66" s="64"/>
    </row>
    <row r="67" spans="1:12" ht="14.25">
      <c r="A67" s="64" t="s">
        <v>68</v>
      </c>
      <c r="B67" s="52">
        <f t="shared" si="0"/>
        <v>7598</v>
      </c>
      <c r="C67" s="52">
        <v>4800</v>
      </c>
      <c r="D67" s="52">
        <v>2798</v>
      </c>
      <c r="E67" s="24">
        <v>0</v>
      </c>
      <c r="F67" s="52"/>
      <c r="G67" s="42">
        <f>SUM(H67:J67)</f>
        <v>61872</v>
      </c>
      <c r="H67" s="42">
        <v>50400</v>
      </c>
      <c r="I67" s="42">
        <v>11472</v>
      </c>
      <c r="J67" s="59">
        <v>0</v>
      </c>
      <c r="K67" s="52"/>
      <c r="L67" s="64"/>
    </row>
    <row r="68" spans="1:12" ht="14.25">
      <c r="A68" s="64" t="s">
        <v>108</v>
      </c>
      <c r="B68" s="24">
        <v>0</v>
      </c>
      <c r="C68" s="24">
        <v>0</v>
      </c>
      <c r="D68" s="24">
        <v>0</v>
      </c>
      <c r="E68" s="24">
        <v>0</v>
      </c>
      <c r="F68" s="52"/>
      <c r="G68" s="59">
        <v>0</v>
      </c>
      <c r="H68" s="59">
        <v>0</v>
      </c>
      <c r="I68" s="59">
        <v>0</v>
      </c>
      <c r="J68" s="59">
        <v>0</v>
      </c>
      <c r="K68" s="52"/>
      <c r="L68" s="64"/>
    </row>
    <row r="69" spans="2:12" ht="14.25">
      <c r="B69" s="52"/>
      <c r="C69" s="52"/>
      <c r="D69" s="52"/>
      <c r="E69" s="52"/>
      <c r="F69" s="52"/>
      <c r="G69" s="42"/>
      <c r="H69" s="42"/>
      <c r="I69" s="42"/>
      <c r="J69" s="42"/>
      <c r="K69" s="52"/>
      <c r="L69" s="64"/>
    </row>
    <row r="70" spans="1:12" ht="14.25">
      <c r="A70" s="64" t="s">
        <v>2</v>
      </c>
      <c r="B70" s="52">
        <f>SUM(B71:B72)</f>
        <v>11010</v>
      </c>
      <c r="C70" s="52">
        <f>SUM(C71:C72)</f>
        <v>11010</v>
      </c>
      <c r="D70" s="24">
        <v>0</v>
      </c>
      <c r="E70" s="24">
        <v>0</v>
      </c>
      <c r="F70" s="52"/>
      <c r="G70" s="42">
        <v>245022</v>
      </c>
      <c r="H70" s="42">
        <v>245022</v>
      </c>
      <c r="I70" s="59">
        <v>0</v>
      </c>
      <c r="J70" s="59">
        <v>0</v>
      </c>
      <c r="K70" s="52"/>
      <c r="L70" s="64"/>
    </row>
    <row r="71" spans="1:12" ht="14.25">
      <c r="A71" s="64" t="s">
        <v>88</v>
      </c>
      <c r="B71" s="52">
        <f>SUM(C71:E71)</f>
        <v>3278</v>
      </c>
      <c r="C71" s="52">
        <v>3278</v>
      </c>
      <c r="D71" s="24">
        <v>0</v>
      </c>
      <c r="E71" s="24">
        <v>0</v>
      </c>
      <c r="F71" s="52"/>
      <c r="G71" s="42">
        <f>SUM(H71:J71)</f>
        <v>117877</v>
      </c>
      <c r="H71" s="59">
        <v>117877</v>
      </c>
      <c r="I71" s="59">
        <v>0</v>
      </c>
      <c r="J71" s="59">
        <v>0</v>
      </c>
      <c r="K71" s="52"/>
      <c r="L71" s="64"/>
    </row>
    <row r="72" spans="1:12" ht="14.25">
      <c r="A72" s="64" t="s">
        <v>84</v>
      </c>
      <c r="B72" s="52">
        <f>SUM(C72:E72)</f>
        <v>7732</v>
      </c>
      <c r="C72" s="52">
        <v>7732</v>
      </c>
      <c r="D72" s="24">
        <v>0</v>
      </c>
      <c r="E72" s="24">
        <v>0</v>
      </c>
      <c r="F72" s="52"/>
      <c r="G72" s="42">
        <f>SUM(H72:J72)</f>
        <v>127145</v>
      </c>
      <c r="H72" s="59">
        <v>127145</v>
      </c>
      <c r="I72" s="59">
        <v>0</v>
      </c>
      <c r="J72" s="59">
        <v>0</v>
      </c>
      <c r="K72" s="52"/>
      <c r="L72" s="64"/>
    </row>
    <row r="73" spans="1:12" ht="14.25">
      <c r="A73" s="64"/>
      <c r="B73" s="52"/>
      <c r="C73" s="52"/>
      <c r="D73" s="52"/>
      <c r="E73" s="52"/>
      <c r="F73" s="52"/>
      <c r="G73" s="60"/>
      <c r="H73" s="60"/>
      <c r="I73" s="42"/>
      <c r="J73" s="42"/>
      <c r="K73" s="52"/>
      <c r="L73" s="64"/>
    </row>
    <row r="74" spans="1:12" ht="14.25">
      <c r="A74" s="64" t="s">
        <v>3</v>
      </c>
      <c r="B74" s="52">
        <f>SUM(B75:B78)</f>
        <v>5226</v>
      </c>
      <c r="C74" s="52">
        <f>SUM(C75:C78)</f>
        <v>5226</v>
      </c>
      <c r="D74" s="24">
        <v>0</v>
      </c>
      <c r="E74" s="24">
        <v>0</v>
      </c>
      <c r="F74" s="52"/>
      <c r="G74" s="42">
        <v>252677</v>
      </c>
      <c r="H74" s="42">
        <v>252677</v>
      </c>
      <c r="I74" s="59">
        <v>0</v>
      </c>
      <c r="J74" s="59">
        <v>0</v>
      </c>
      <c r="K74" s="52"/>
      <c r="L74" s="64"/>
    </row>
    <row r="75" spans="1:12" ht="14.25">
      <c r="A75" s="64" t="s">
        <v>85</v>
      </c>
      <c r="B75" s="52">
        <f>SUM(C75:E75)</f>
        <v>1185</v>
      </c>
      <c r="C75" s="52">
        <v>1185</v>
      </c>
      <c r="D75" s="24">
        <v>0</v>
      </c>
      <c r="E75" s="24">
        <v>0</v>
      </c>
      <c r="F75" s="52"/>
      <c r="G75" s="42">
        <f>SUM(H75:J75)</f>
        <v>21095</v>
      </c>
      <c r="H75" s="59">
        <v>21095</v>
      </c>
      <c r="I75" s="59">
        <v>0</v>
      </c>
      <c r="J75" s="59">
        <v>0</v>
      </c>
      <c r="K75" s="52"/>
      <c r="L75" s="64"/>
    </row>
    <row r="76" spans="1:12" ht="14.25">
      <c r="A76" s="64" t="s">
        <v>112</v>
      </c>
      <c r="B76" s="52">
        <f>SUM(C76:E76)</f>
        <v>1390</v>
      </c>
      <c r="C76" s="52">
        <v>1390</v>
      </c>
      <c r="D76" s="24">
        <v>0</v>
      </c>
      <c r="E76" s="24">
        <v>0</v>
      </c>
      <c r="F76" s="52"/>
      <c r="G76" s="42">
        <f>SUM(H76:J76)</f>
        <v>25165</v>
      </c>
      <c r="H76" s="59">
        <v>25165</v>
      </c>
      <c r="I76" s="59">
        <v>0</v>
      </c>
      <c r="J76" s="59">
        <v>0</v>
      </c>
      <c r="K76" s="52"/>
      <c r="L76" s="64"/>
    </row>
    <row r="77" spans="1:12" ht="14.25">
      <c r="A77" s="64" t="s">
        <v>105</v>
      </c>
      <c r="B77" s="52">
        <f>SUM(C77:E77)</f>
        <v>720</v>
      </c>
      <c r="C77" s="52">
        <v>720</v>
      </c>
      <c r="D77" s="24">
        <v>0</v>
      </c>
      <c r="E77" s="24">
        <v>0</v>
      </c>
      <c r="F77" s="52"/>
      <c r="G77" s="42">
        <f>SUM(H77:J77)</f>
        <v>13241</v>
      </c>
      <c r="H77" s="59">
        <v>13241</v>
      </c>
      <c r="I77" s="59">
        <v>0</v>
      </c>
      <c r="J77" s="59">
        <v>0</v>
      </c>
      <c r="K77" s="52"/>
      <c r="L77" s="64"/>
    </row>
    <row r="78" spans="1:12" ht="14.25">
      <c r="A78" s="64" t="s">
        <v>93</v>
      </c>
      <c r="B78" s="52">
        <f>SUM(C78:E78)</f>
        <v>1931</v>
      </c>
      <c r="C78" s="52">
        <v>1931</v>
      </c>
      <c r="D78" s="24">
        <v>0</v>
      </c>
      <c r="E78" s="24">
        <v>0</v>
      </c>
      <c r="F78" s="52"/>
      <c r="G78" s="42">
        <f>SUM(H78:J78)</f>
        <v>193176</v>
      </c>
      <c r="H78" s="59">
        <v>193176</v>
      </c>
      <c r="I78" s="59">
        <v>0</v>
      </c>
      <c r="J78" s="59">
        <v>0</v>
      </c>
      <c r="K78" s="52"/>
      <c r="L78" s="64"/>
    </row>
    <row r="79" spans="1:12" ht="14.25">
      <c r="A79" s="71"/>
      <c r="B79" s="84"/>
      <c r="C79" s="84"/>
      <c r="D79" s="84"/>
      <c r="E79" s="84"/>
      <c r="F79" s="84"/>
      <c r="G79" s="84"/>
      <c r="H79" s="84"/>
      <c r="I79" s="84"/>
      <c r="J79" s="84"/>
      <c r="K79" s="52"/>
      <c r="L79" s="64"/>
    </row>
    <row r="80" spans="1:12" ht="14.25">
      <c r="A80" s="64" t="s">
        <v>110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64"/>
    </row>
    <row r="81" spans="1:12" ht="14.25">
      <c r="A81" s="75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64"/>
    </row>
    <row r="82" spans="1:12" ht="14.25">
      <c r="A82" s="64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64"/>
    </row>
    <row r="83" spans="1:12" ht="14.25">
      <c r="A83" s="6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64"/>
    </row>
    <row r="84" spans="1:12" ht="14.25">
      <c r="A84" s="64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64"/>
    </row>
    <row r="85" spans="1:12" ht="14.25">
      <c r="A85" s="64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64"/>
    </row>
    <row r="86" spans="1:12" ht="14.25">
      <c r="A86" s="64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64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625" style="0" customWidth="1"/>
    <col min="2" max="5" width="19.625" style="0" customWidth="1"/>
    <col min="6" max="6" width="1.625" style="0" customWidth="1"/>
    <col min="7" max="16384" width="19.625" style="0" customWidth="1"/>
  </cols>
  <sheetData>
    <row r="1" spans="1:12" ht="20.25">
      <c r="A1" s="76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0.25">
      <c r="A2" s="76" t="s">
        <v>114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4.25">
      <c r="A4" s="71"/>
      <c r="B4" s="88" t="s">
        <v>96</v>
      </c>
      <c r="C4" s="88"/>
      <c r="D4" s="88"/>
      <c r="E4" s="88"/>
      <c r="F4" s="71"/>
      <c r="G4" s="88" t="s">
        <v>52</v>
      </c>
      <c r="H4" s="88"/>
      <c r="I4" s="88"/>
      <c r="J4" s="88"/>
      <c r="K4" s="64"/>
      <c r="L4" s="64"/>
    </row>
    <row r="5" spans="1:12" ht="14.25">
      <c r="A5" s="72" t="s">
        <v>1</v>
      </c>
      <c r="B5" s="81" t="s">
        <v>97</v>
      </c>
      <c r="C5" s="81" t="s">
        <v>98</v>
      </c>
      <c r="D5" s="81" t="s">
        <v>99</v>
      </c>
      <c r="E5" s="18" t="s">
        <v>51</v>
      </c>
      <c r="F5" s="82"/>
      <c r="G5" s="81" t="s">
        <v>100</v>
      </c>
      <c r="H5" s="81" t="s">
        <v>101</v>
      </c>
      <c r="I5" s="81" t="s">
        <v>102</v>
      </c>
      <c r="J5" s="18" t="s">
        <v>51</v>
      </c>
      <c r="K5" s="64"/>
      <c r="L5" s="64"/>
    </row>
    <row r="6" spans="1:12" ht="14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4.25">
      <c r="A7" s="64" t="s">
        <v>0</v>
      </c>
      <c r="B7" s="52">
        <v>11046274</v>
      </c>
      <c r="C7" s="52">
        <v>9362389</v>
      </c>
      <c r="D7" s="52">
        <v>1305494</v>
      </c>
      <c r="E7" s="52">
        <v>378391</v>
      </c>
      <c r="F7" s="52"/>
      <c r="G7" s="42">
        <v>150139023</v>
      </c>
      <c r="H7" s="42">
        <v>141071489</v>
      </c>
      <c r="I7" s="42">
        <v>5430640</v>
      </c>
      <c r="J7" s="42">
        <v>3636894</v>
      </c>
      <c r="K7" s="52"/>
      <c r="L7" s="64"/>
    </row>
    <row r="8" spans="1:12" ht="14.25">
      <c r="A8" s="64"/>
      <c r="B8" s="52"/>
      <c r="C8" s="52"/>
      <c r="D8" s="52"/>
      <c r="E8" s="52"/>
      <c r="F8" s="52"/>
      <c r="G8" s="42"/>
      <c r="H8" s="42"/>
      <c r="I8" s="42"/>
      <c r="J8" s="42"/>
      <c r="K8" s="52"/>
      <c r="L8" s="64"/>
    </row>
    <row r="9" spans="1:12" ht="14.25">
      <c r="A9" s="51" t="s">
        <v>6</v>
      </c>
      <c r="B9" s="52">
        <v>3606670</v>
      </c>
      <c r="C9" s="52">
        <v>3501281</v>
      </c>
      <c r="D9" s="52">
        <v>92927</v>
      </c>
      <c r="E9" s="52">
        <v>12462</v>
      </c>
      <c r="F9" s="52"/>
      <c r="G9" s="42">
        <v>71472466</v>
      </c>
      <c r="H9" s="42">
        <v>70472466</v>
      </c>
      <c r="I9" s="42">
        <v>912986</v>
      </c>
      <c r="J9" s="42">
        <v>437218</v>
      </c>
      <c r="K9" s="52"/>
      <c r="L9" s="64"/>
    </row>
    <row r="10" spans="1:12" ht="14.25">
      <c r="A10" s="51" t="s">
        <v>7</v>
      </c>
      <c r="B10" s="52">
        <v>247478</v>
      </c>
      <c r="C10" s="52">
        <v>246955</v>
      </c>
      <c r="D10" s="24">
        <v>0</v>
      </c>
      <c r="E10" s="52">
        <v>523</v>
      </c>
      <c r="F10" s="52"/>
      <c r="G10" s="42">
        <v>5115421</v>
      </c>
      <c r="H10" s="42">
        <v>5085373</v>
      </c>
      <c r="I10" s="59">
        <v>0</v>
      </c>
      <c r="J10" s="42">
        <v>30048</v>
      </c>
      <c r="K10" s="52"/>
      <c r="L10" s="64"/>
    </row>
    <row r="11" spans="1:12" ht="14.25">
      <c r="A11" s="51" t="s">
        <v>8</v>
      </c>
      <c r="B11" s="52">
        <v>964045</v>
      </c>
      <c r="C11" s="52">
        <v>954985</v>
      </c>
      <c r="D11" s="52">
        <v>9060</v>
      </c>
      <c r="E11" s="24">
        <v>0</v>
      </c>
      <c r="F11" s="83" t="s">
        <v>77</v>
      </c>
      <c r="G11" s="42">
        <v>16478832</v>
      </c>
      <c r="H11" s="42">
        <v>16443912</v>
      </c>
      <c r="I11" s="42">
        <v>34920</v>
      </c>
      <c r="J11" s="59">
        <v>0</v>
      </c>
      <c r="K11" s="52"/>
      <c r="L11" s="64"/>
    </row>
    <row r="12" spans="1:12" ht="14.25">
      <c r="A12" s="51" t="s">
        <v>11</v>
      </c>
      <c r="B12" s="52">
        <v>1677782</v>
      </c>
      <c r="C12" s="52">
        <v>1614873</v>
      </c>
      <c r="D12" s="52">
        <v>51308</v>
      </c>
      <c r="E12" s="52">
        <v>11601</v>
      </c>
      <c r="F12" s="52"/>
      <c r="G12" s="42">
        <v>38006842</v>
      </c>
      <c r="H12" s="42">
        <v>36981500</v>
      </c>
      <c r="I12" s="42">
        <v>619222</v>
      </c>
      <c r="J12" s="42">
        <v>406120</v>
      </c>
      <c r="K12" s="52"/>
      <c r="L12" s="64"/>
    </row>
    <row r="13" spans="1:12" ht="14.25">
      <c r="A13" s="51" t="s">
        <v>9</v>
      </c>
      <c r="B13" s="52">
        <v>667703</v>
      </c>
      <c r="C13" s="52">
        <v>634806</v>
      </c>
      <c r="D13" s="52">
        <v>32559</v>
      </c>
      <c r="E13" s="52">
        <v>338</v>
      </c>
      <c r="F13" s="52"/>
      <c r="G13" s="42">
        <v>10880658</v>
      </c>
      <c r="H13" s="42">
        <v>10620854</v>
      </c>
      <c r="I13" s="42">
        <v>258754</v>
      </c>
      <c r="J13" s="42">
        <v>1050</v>
      </c>
      <c r="K13" s="52"/>
      <c r="L13" s="64"/>
    </row>
    <row r="14" spans="1:12" ht="14.25">
      <c r="A14" s="51" t="s">
        <v>10</v>
      </c>
      <c r="B14" s="52">
        <v>49662</v>
      </c>
      <c r="C14" s="52">
        <v>49662</v>
      </c>
      <c r="D14" s="24">
        <v>0</v>
      </c>
      <c r="E14" s="24">
        <v>0</v>
      </c>
      <c r="F14" s="52"/>
      <c r="G14" s="42">
        <v>990713</v>
      </c>
      <c r="H14" s="42">
        <v>990713</v>
      </c>
      <c r="I14" s="59">
        <v>0</v>
      </c>
      <c r="J14" s="59">
        <v>0</v>
      </c>
      <c r="K14" s="52"/>
      <c r="L14" s="64"/>
    </row>
    <row r="15" spans="1:12" ht="14.25">
      <c r="A15" s="13"/>
      <c r="B15" s="52"/>
      <c r="C15" s="52"/>
      <c r="D15" s="52"/>
      <c r="E15" s="52"/>
      <c r="F15" s="52"/>
      <c r="G15" s="60"/>
      <c r="H15" s="60"/>
      <c r="I15" s="60"/>
      <c r="J15" s="60"/>
      <c r="K15" s="52"/>
      <c r="L15" s="64"/>
    </row>
    <row r="16" spans="1:12" ht="14.25">
      <c r="A16" s="51" t="s">
        <v>12</v>
      </c>
      <c r="B16" s="52">
        <v>7439604</v>
      </c>
      <c r="C16" s="52">
        <v>5861108</v>
      </c>
      <c r="D16" s="52">
        <v>1212567</v>
      </c>
      <c r="E16" s="52">
        <v>365929</v>
      </c>
      <c r="F16" s="52"/>
      <c r="G16" s="42">
        <v>78666557</v>
      </c>
      <c r="H16" s="42">
        <v>70949137</v>
      </c>
      <c r="I16" s="42">
        <v>4517744</v>
      </c>
      <c r="J16" s="42">
        <v>3199676</v>
      </c>
      <c r="K16" s="54"/>
      <c r="L16" s="64"/>
    </row>
    <row r="17" spans="1:12" ht="14.25">
      <c r="A17" s="64" t="s">
        <v>13</v>
      </c>
      <c r="B17" s="52">
        <v>4446995</v>
      </c>
      <c r="C17" s="52">
        <v>3352878</v>
      </c>
      <c r="D17" s="52">
        <v>839325</v>
      </c>
      <c r="E17" s="52">
        <v>254792</v>
      </c>
      <c r="F17" s="52"/>
      <c r="G17" s="42">
        <v>43803234</v>
      </c>
      <c r="H17" s="42">
        <v>37534209</v>
      </c>
      <c r="I17" s="42">
        <v>3401380</v>
      </c>
      <c r="J17" s="42">
        <v>2867645</v>
      </c>
      <c r="K17" s="52"/>
      <c r="L17" s="64"/>
    </row>
    <row r="18" spans="1:12" ht="14.25">
      <c r="A18" s="64" t="s">
        <v>82</v>
      </c>
      <c r="B18" s="52">
        <v>870</v>
      </c>
      <c r="C18" s="52">
        <v>870</v>
      </c>
      <c r="D18" s="24">
        <v>0</v>
      </c>
      <c r="E18" s="24">
        <v>0</v>
      </c>
      <c r="F18" s="52"/>
      <c r="G18" s="42">
        <v>8961</v>
      </c>
      <c r="H18" s="42">
        <v>8961</v>
      </c>
      <c r="I18" s="59">
        <v>0</v>
      </c>
      <c r="J18" s="59">
        <v>0</v>
      </c>
      <c r="K18" s="52"/>
      <c r="L18" s="64"/>
    </row>
    <row r="19" spans="1:12" ht="14.25">
      <c r="A19" s="64" t="s">
        <v>14</v>
      </c>
      <c r="B19" s="52">
        <v>35161</v>
      </c>
      <c r="C19" s="52">
        <v>31593</v>
      </c>
      <c r="D19" s="24">
        <v>0</v>
      </c>
      <c r="E19" s="52">
        <v>3568</v>
      </c>
      <c r="F19" s="52"/>
      <c r="G19" s="42">
        <v>416849</v>
      </c>
      <c r="H19" s="42">
        <v>399366</v>
      </c>
      <c r="I19" s="59">
        <v>0</v>
      </c>
      <c r="J19" s="42">
        <v>17483</v>
      </c>
      <c r="K19" s="52"/>
      <c r="L19" s="64"/>
    </row>
    <row r="20" spans="1:12" ht="14.25">
      <c r="A20" s="64" t="s">
        <v>15</v>
      </c>
      <c r="B20" s="52">
        <v>20257</v>
      </c>
      <c r="C20" s="52">
        <v>20257</v>
      </c>
      <c r="D20" s="24">
        <v>0</v>
      </c>
      <c r="E20" s="24">
        <v>0</v>
      </c>
      <c r="F20" s="52"/>
      <c r="G20" s="42">
        <v>198525</v>
      </c>
      <c r="H20" s="42">
        <v>198525</v>
      </c>
      <c r="I20" s="59">
        <v>0</v>
      </c>
      <c r="J20" s="59">
        <v>0</v>
      </c>
      <c r="K20" s="52"/>
      <c r="L20" s="64"/>
    </row>
    <row r="21" spans="1:12" ht="14.25">
      <c r="A21" s="64" t="s">
        <v>16</v>
      </c>
      <c r="B21" s="52">
        <v>45880</v>
      </c>
      <c r="C21" s="52">
        <v>5880</v>
      </c>
      <c r="D21" s="52">
        <v>40000</v>
      </c>
      <c r="E21" s="24">
        <v>0</v>
      </c>
      <c r="F21" s="24"/>
      <c r="G21" s="42">
        <v>180533</v>
      </c>
      <c r="H21" s="42">
        <v>52233</v>
      </c>
      <c r="I21" s="42">
        <v>124800</v>
      </c>
      <c r="J21" s="42">
        <v>3500</v>
      </c>
      <c r="K21" s="52"/>
      <c r="L21" s="64"/>
    </row>
    <row r="22" spans="1:12" ht="14.25">
      <c r="A22" s="64" t="s">
        <v>75</v>
      </c>
      <c r="B22" s="52">
        <v>16736</v>
      </c>
      <c r="C22" s="52">
        <v>16536</v>
      </c>
      <c r="D22" s="52">
        <v>200</v>
      </c>
      <c r="E22" s="24">
        <v>0</v>
      </c>
      <c r="F22" s="52"/>
      <c r="G22" s="42">
        <v>157392</v>
      </c>
      <c r="H22" s="42">
        <v>157392</v>
      </c>
      <c r="I22" s="59">
        <v>0</v>
      </c>
      <c r="J22" s="59">
        <v>0</v>
      </c>
      <c r="K22" s="52"/>
      <c r="L22" s="64"/>
    </row>
    <row r="23" spans="1:12" ht="14.25">
      <c r="A23" s="64" t="s">
        <v>18</v>
      </c>
      <c r="B23" s="52">
        <v>27074</v>
      </c>
      <c r="C23" s="52">
        <v>26999</v>
      </c>
      <c r="D23" s="24">
        <v>0</v>
      </c>
      <c r="E23" s="52">
        <v>75</v>
      </c>
      <c r="F23" s="52"/>
      <c r="G23" s="42">
        <v>268711</v>
      </c>
      <c r="H23" s="42">
        <v>268211</v>
      </c>
      <c r="I23" s="59">
        <v>0</v>
      </c>
      <c r="J23" s="42">
        <v>500</v>
      </c>
      <c r="K23" s="52"/>
      <c r="L23" s="64"/>
    </row>
    <row r="24" spans="1:12" ht="14.25">
      <c r="A24" s="64" t="s">
        <v>19</v>
      </c>
      <c r="B24" s="52">
        <v>12980</v>
      </c>
      <c r="C24" s="52">
        <v>5220</v>
      </c>
      <c r="D24" s="24">
        <v>0</v>
      </c>
      <c r="E24" s="52">
        <v>7760</v>
      </c>
      <c r="F24" s="52"/>
      <c r="G24" s="42">
        <v>54826</v>
      </c>
      <c r="H24" s="42">
        <v>53976</v>
      </c>
      <c r="I24" s="59">
        <v>0</v>
      </c>
      <c r="J24" s="42">
        <v>850</v>
      </c>
      <c r="K24" s="52"/>
      <c r="L24" s="64"/>
    </row>
    <row r="25" spans="1:12" ht="14.25">
      <c r="A25" s="64" t="s">
        <v>20</v>
      </c>
      <c r="B25" s="52">
        <v>12071</v>
      </c>
      <c r="C25" s="52">
        <v>12071</v>
      </c>
      <c r="D25" s="24">
        <v>0</v>
      </c>
      <c r="E25" s="24">
        <v>0</v>
      </c>
      <c r="F25" s="52"/>
      <c r="G25" s="42">
        <v>114645</v>
      </c>
      <c r="H25" s="42">
        <v>114645</v>
      </c>
      <c r="I25" s="59">
        <v>0</v>
      </c>
      <c r="J25" s="59">
        <v>0</v>
      </c>
      <c r="K25" s="52"/>
      <c r="L25" s="64"/>
    </row>
    <row r="26" spans="1:12" ht="14.25">
      <c r="A26" s="64" t="s">
        <v>21</v>
      </c>
      <c r="B26" s="52">
        <v>4750</v>
      </c>
      <c r="C26" s="52">
        <v>4750</v>
      </c>
      <c r="D26" s="24">
        <v>0</v>
      </c>
      <c r="E26" s="24">
        <v>0</v>
      </c>
      <c r="F26" s="52"/>
      <c r="G26" s="42">
        <v>57000</v>
      </c>
      <c r="H26" s="42">
        <v>57000</v>
      </c>
      <c r="I26" s="59">
        <v>0</v>
      </c>
      <c r="J26" s="59">
        <v>0</v>
      </c>
      <c r="K26" s="52"/>
      <c r="L26" s="64"/>
    </row>
    <row r="27" spans="1:12" ht="14.25">
      <c r="A27" s="64" t="s">
        <v>22</v>
      </c>
      <c r="B27" s="52">
        <v>5600</v>
      </c>
      <c r="C27" s="52">
        <v>5600</v>
      </c>
      <c r="D27" s="24">
        <v>0</v>
      </c>
      <c r="E27" s="24">
        <v>0</v>
      </c>
      <c r="F27" s="52"/>
      <c r="G27" s="42">
        <v>67200</v>
      </c>
      <c r="H27" s="42">
        <v>67200</v>
      </c>
      <c r="I27" s="59">
        <v>0</v>
      </c>
      <c r="J27" s="59">
        <v>0</v>
      </c>
      <c r="K27" s="52"/>
      <c r="L27" s="64"/>
    </row>
    <row r="28" spans="1:12" ht="14.25">
      <c r="A28" s="64" t="s">
        <v>92</v>
      </c>
      <c r="B28" s="52">
        <v>1245</v>
      </c>
      <c r="C28" s="52">
        <v>1245</v>
      </c>
      <c r="D28" s="24">
        <v>0</v>
      </c>
      <c r="E28" s="24">
        <v>0</v>
      </c>
      <c r="F28" s="52"/>
      <c r="G28" s="42">
        <v>9778</v>
      </c>
      <c r="H28" s="42">
        <v>9778</v>
      </c>
      <c r="I28" s="59">
        <v>0</v>
      </c>
      <c r="J28" s="59">
        <v>0</v>
      </c>
      <c r="K28" s="52"/>
      <c r="L28" s="64"/>
    </row>
    <row r="29" spans="1:12" ht="14.25">
      <c r="A29" s="64" t="s">
        <v>23</v>
      </c>
      <c r="B29" s="52">
        <v>66463</v>
      </c>
      <c r="C29" s="52">
        <v>66463</v>
      </c>
      <c r="D29" s="24">
        <v>0</v>
      </c>
      <c r="E29" s="24">
        <v>0</v>
      </c>
      <c r="F29" s="52"/>
      <c r="G29" s="42">
        <v>857209</v>
      </c>
      <c r="H29" s="42">
        <v>857209</v>
      </c>
      <c r="I29" s="59">
        <v>0</v>
      </c>
      <c r="J29" s="59">
        <v>0</v>
      </c>
      <c r="K29" s="52"/>
      <c r="L29" s="64"/>
    </row>
    <row r="30" spans="1:12" ht="14.25">
      <c r="A30" s="64" t="s">
        <v>24</v>
      </c>
      <c r="B30" s="52">
        <v>400582</v>
      </c>
      <c r="C30" s="52">
        <v>346474</v>
      </c>
      <c r="D30" s="52">
        <v>29032</v>
      </c>
      <c r="E30" s="52">
        <v>25076</v>
      </c>
      <c r="F30" s="52"/>
      <c r="G30" s="42">
        <v>4128824</v>
      </c>
      <c r="H30" s="42">
        <v>3966199</v>
      </c>
      <c r="I30" s="42">
        <v>79631</v>
      </c>
      <c r="J30" s="42">
        <v>82994</v>
      </c>
      <c r="K30" s="52"/>
      <c r="L30" s="64"/>
    </row>
    <row r="31" spans="1:12" ht="14.25">
      <c r="A31" s="64" t="s">
        <v>25</v>
      </c>
      <c r="B31" s="24">
        <v>0</v>
      </c>
      <c r="C31" s="24">
        <v>0</v>
      </c>
      <c r="D31" s="24">
        <v>0</v>
      </c>
      <c r="E31" s="24">
        <v>0</v>
      </c>
      <c r="F31" s="52"/>
      <c r="G31" s="59">
        <v>0</v>
      </c>
      <c r="H31" s="59">
        <v>0</v>
      </c>
      <c r="I31" s="59">
        <v>0</v>
      </c>
      <c r="J31" s="59">
        <v>0</v>
      </c>
      <c r="K31" s="52"/>
      <c r="L31" s="64"/>
    </row>
    <row r="32" spans="1:12" ht="14.25">
      <c r="A32" s="64" t="s">
        <v>26</v>
      </c>
      <c r="B32" s="52">
        <v>40779</v>
      </c>
      <c r="C32" s="52">
        <v>32279</v>
      </c>
      <c r="D32" s="24">
        <v>0</v>
      </c>
      <c r="E32" s="52">
        <v>8500</v>
      </c>
      <c r="F32" s="52"/>
      <c r="G32" s="42">
        <v>249359</v>
      </c>
      <c r="H32" s="42">
        <v>249359</v>
      </c>
      <c r="I32" s="59">
        <v>0</v>
      </c>
      <c r="J32" s="59">
        <v>0</v>
      </c>
      <c r="K32" s="52"/>
      <c r="L32" s="64"/>
    </row>
    <row r="33" spans="1:12" ht="14.25">
      <c r="A33" s="64" t="s">
        <v>27</v>
      </c>
      <c r="B33" s="52">
        <v>10233</v>
      </c>
      <c r="C33" s="52">
        <v>10233</v>
      </c>
      <c r="D33" s="24">
        <v>0</v>
      </c>
      <c r="E33" s="24">
        <v>0</v>
      </c>
      <c r="F33" s="52"/>
      <c r="G33" s="42">
        <v>92840</v>
      </c>
      <c r="H33" s="42">
        <v>92840</v>
      </c>
      <c r="I33" s="59">
        <v>0</v>
      </c>
      <c r="J33" s="59">
        <v>0</v>
      </c>
      <c r="K33" s="52"/>
      <c r="L33" s="64"/>
    </row>
    <row r="34" spans="1:12" ht="14.25">
      <c r="A34" s="64" t="s">
        <v>28</v>
      </c>
      <c r="B34" s="52">
        <v>15514</v>
      </c>
      <c r="C34" s="52">
        <v>15514</v>
      </c>
      <c r="D34" s="24">
        <v>0</v>
      </c>
      <c r="E34" s="24">
        <v>0</v>
      </c>
      <c r="F34" s="52"/>
      <c r="G34" s="42">
        <v>141718</v>
      </c>
      <c r="H34" s="42">
        <v>141718</v>
      </c>
      <c r="I34" s="59">
        <v>0</v>
      </c>
      <c r="J34" s="59">
        <v>0</v>
      </c>
      <c r="K34" s="52"/>
      <c r="L34" s="64"/>
    </row>
    <row r="35" spans="1:12" ht="14.25">
      <c r="A35" s="64" t="s">
        <v>29</v>
      </c>
      <c r="B35" s="24">
        <v>0</v>
      </c>
      <c r="C35" s="24">
        <v>0</v>
      </c>
      <c r="D35" s="24">
        <v>0</v>
      </c>
      <c r="E35" s="24">
        <v>0</v>
      </c>
      <c r="F35" s="52"/>
      <c r="G35" s="59">
        <v>0</v>
      </c>
      <c r="H35" s="59">
        <v>0</v>
      </c>
      <c r="I35" s="59">
        <v>0</v>
      </c>
      <c r="J35" s="59">
        <v>0</v>
      </c>
      <c r="K35" s="52"/>
      <c r="L35" s="64"/>
    </row>
    <row r="36" spans="1:12" ht="14.25">
      <c r="A36" s="64" t="s">
        <v>30</v>
      </c>
      <c r="B36" s="52">
        <v>8264</v>
      </c>
      <c r="C36" s="52">
        <v>8264</v>
      </c>
      <c r="D36" s="24">
        <v>0</v>
      </c>
      <c r="E36" s="24">
        <v>0</v>
      </c>
      <c r="F36" s="52"/>
      <c r="G36" s="42">
        <v>79442</v>
      </c>
      <c r="H36" s="42">
        <v>79442</v>
      </c>
      <c r="I36" s="59">
        <v>0</v>
      </c>
      <c r="J36" s="59">
        <v>0</v>
      </c>
      <c r="K36" s="52"/>
      <c r="L36" s="64"/>
    </row>
    <row r="37" spans="1:12" ht="14.25">
      <c r="A37" s="64" t="s">
        <v>31</v>
      </c>
      <c r="B37" s="52">
        <v>14400</v>
      </c>
      <c r="C37" s="52">
        <v>14400</v>
      </c>
      <c r="D37" s="24">
        <v>0</v>
      </c>
      <c r="E37" s="24">
        <v>0</v>
      </c>
      <c r="F37" s="52"/>
      <c r="G37" s="42">
        <v>115200</v>
      </c>
      <c r="H37" s="42">
        <v>115200</v>
      </c>
      <c r="I37" s="59">
        <v>0</v>
      </c>
      <c r="J37" s="59">
        <v>0</v>
      </c>
      <c r="K37" s="52"/>
      <c r="L37" s="64"/>
    </row>
    <row r="38" spans="1:12" ht="14.25">
      <c r="A38" s="64" t="s">
        <v>106</v>
      </c>
      <c r="B38" s="52">
        <v>1200</v>
      </c>
      <c r="C38" s="52">
        <v>1200</v>
      </c>
      <c r="D38" s="24">
        <v>0</v>
      </c>
      <c r="E38" s="24">
        <v>0</v>
      </c>
      <c r="F38" s="52"/>
      <c r="G38" s="42">
        <v>13200</v>
      </c>
      <c r="H38" s="42">
        <v>13200</v>
      </c>
      <c r="I38" s="59">
        <v>0</v>
      </c>
      <c r="J38" s="59">
        <v>0</v>
      </c>
      <c r="K38" s="52"/>
      <c r="L38" s="64"/>
    </row>
    <row r="39" spans="1:12" ht="14.25">
      <c r="A39" s="64" t="s">
        <v>32</v>
      </c>
      <c r="B39" s="52">
        <v>6000</v>
      </c>
      <c r="C39" s="52">
        <v>6000</v>
      </c>
      <c r="D39" s="24">
        <v>0</v>
      </c>
      <c r="E39" s="24">
        <v>0</v>
      </c>
      <c r="F39" s="52"/>
      <c r="G39" s="42">
        <v>63000</v>
      </c>
      <c r="H39" s="42">
        <v>63000</v>
      </c>
      <c r="I39" s="59">
        <v>0</v>
      </c>
      <c r="J39" s="59">
        <v>0</v>
      </c>
      <c r="K39" s="52"/>
      <c r="L39" s="64"/>
    </row>
    <row r="40" spans="1:12" ht="14.25">
      <c r="A40" s="64" t="s">
        <v>33</v>
      </c>
      <c r="B40" s="52">
        <v>4200</v>
      </c>
      <c r="C40" s="52">
        <v>4200</v>
      </c>
      <c r="D40" s="24">
        <v>0</v>
      </c>
      <c r="E40" s="24">
        <v>0</v>
      </c>
      <c r="F40" s="52"/>
      <c r="G40" s="42">
        <v>54600</v>
      </c>
      <c r="H40" s="42">
        <v>54600</v>
      </c>
      <c r="I40" s="59">
        <v>0</v>
      </c>
      <c r="J40" s="59">
        <v>0</v>
      </c>
      <c r="K40" s="52"/>
      <c r="L40" s="64"/>
    </row>
    <row r="41" spans="1:12" ht="14.25">
      <c r="A41" s="64" t="s">
        <v>34</v>
      </c>
      <c r="B41" s="52">
        <v>278573</v>
      </c>
      <c r="C41" s="52">
        <v>275822</v>
      </c>
      <c r="D41" s="52">
        <v>2700</v>
      </c>
      <c r="E41" s="52">
        <v>51</v>
      </c>
      <c r="F41" s="52"/>
      <c r="G41" s="42">
        <v>3137438</v>
      </c>
      <c r="H41" s="42">
        <v>3096735</v>
      </c>
      <c r="I41" s="42">
        <v>6125</v>
      </c>
      <c r="J41" s="42">
        <v>34578</v>
      </c>
      <c r="K41" s="52"/>
      <c r="L41" s="64"/>
    </row>
    <row r="42" spans="1:12" ht="14.25">
      <c r="A42" s="64" t="s">
        <v>35</v>
      </c>
      <c r="B42" s="52">
        <v>5400</v>
      </c>
      <c r="C42" s="52">
        <v>5400</v>
      </c>
      <c r="D42" s="24">
        <v>0</v>
      </c>
      <c r="E42" s="24">
        <v>0</v>
      </c>
      <c r="F42" s="52"/>
      <c r="G42" s="42">
        <v>59400</v>
      </c>
      <c r="H42" s="42">
        <v>59400</v>
      </c>
      <c r="I42" s="59">
        <v>0</v>
      </c>
      <c r="J42" s="59">
        <v>0</v>
      </c>
      <c r="K42" s="52"/>
      <c r="L42" s="64"/>
    </row>
    <row r="43" spans="1:12" ht="14.25">
      <c r="A43" s="64" t="s">
        <v>36</v>
      </c>
      <c r="B43" s="52">
        <v>299579</v>
      </c>
      <c r="C43" s="52">
        <v>237522</v>
      </c>
      <c r="D43" s="52">
        <v>22057</v>
      </c>
      <c r="E43" s="52">
        <v>40000</v>
      </c>
      <c r="F43" s="52"/>
      <c r="G43" s="42">
        <v>4132013</v>
      </c>
      <c r="H43" s="42">
        <v>4014485</v>
      </c>
      <c r="I43" s="42">
        <v>117528</v>
      </c>
      <c r="J43" s="59">
        <v>0</v>
      </c>
      <c r="K43" s="52"/>
      <c r="L43" s="64"/>
    </row>
    <row r="44" spans="1:12" ht="14.25">
      <c r="A44" s="64" t="s">
        <v>37</v>
      </c>
      <c r="B44" s="52">
        <v>15102</v>
      </c>
      <c r="C44" s="52">
        <v>15102</v>
      </c>
      <c r="D44" s="24">
        <v>0</v>
      </c>
      <c r="E44" s="24">
        <v>0</v>
      </c>
      <c r="F44" s="52"/>
      <c r="G44" s="42">
        <v>156074</v>
      </c>
      <c r="H44" s="42">
        <v>156074</v>
      </c>
      <c r="I44" s="59">
        <v>0</v>
      </c>
      <c r="J44" s="59">
        <v>0</v>
      </c>
      <c r="K44" s="52"/>
      <c r="L44" s="64"/>
    </row>
    <row r="45" spans="1:12" ht="14.25">
      <c r="A45" s="64" t="s">
        <v>38</v>
      </c>
      <c r="B45" s="52">
        <v>69850</v>
      </c>
      <c r="C45" s="52">
        <v>45898</v>
      </c>
      <c r="D45" s="52">
        <v>20600</v>
      </c>
      <c r="E45" s="52">
        <v>3352</v>
      </c>
      <c r="F45" s="52"/>
      <c r="G45" s="42">
        <v>577512</v>
      </c>
      <c r="H45" s="42">
        <v>509406</v>
      </c>
      <c r="I45" s="42">
        <v>46650</v>
      </c>
      <c r="J45" s="42">
        <v>21456</v>
      </c>
      <c r="K45" s="52"/>
      <c r="L45" s="64"/>
    </row>
    <row r="46" spans="1:12" ht="14.25">
      <c r="A46" s="64" t="s">
        <v>39</v>
      </c>
      <c r="B46" s="52">
        <v>194688</v>
      </c>
      <c r="C46" s="52">
        <v>191246</v>
      </c>
      <c r="D46" s="52">
        <v>3442</v>
      </c>
      <c r="E46" s="24">
        <v>0</v>
      </c>
      <c r="F46" s="52"/>
      <c r="G46" s="42">
        <v>2422704</v>
      </c>
      <c r="H46" s="42">
        <v>2414263</v>
      </c>
      <c r="I46" s="42">
        <v>8441</v>
      </c>
      <c r="J46" s="59">
        <v>0</v>
      </c>
      <c r="K46" s="52"/>
      <c r="L46" s="64"/>
    </row>
    <row r="47" spans="1:12" ht="14.25">
      <c r="A47" s="64" t="s">
        <v>40</v>
      </c>
      <c r="B47" s="52">
        <v>15712</v>
      </c>
      <c r="C47" s="52">
        <v>15212</v>
      </c>
      <c r="D47" s="52">
        <v>500</v>
      </c>
      <c r="E47" s="24">
        <v>0</v>
      </c>
      <c r="F47" s="52"/>
      <c r="G47" s="42">
        <v>180382</v>
      </c>
      <c r="H47" s="42">
        <v>175692</v>
      </c>
      <c r="I47" s="42">
        <v>4690</v>
      </c>
      <c r="J47" s="59">
        <v>0</v>
      </c>
      <c r="K47" s="52"/>
      <c r="L47" s="64"/>
    </row>
    <row r="48" spans="1:12" ht="14.25">
      <c r="A48" s="64" t="s">
        <v>41</v>
      </c>
      <c r="B48" s="52">
        <v>35965</v>
      </c>
      <c r="C48" s="52">
        <v>35965</v>
      </c>
      <c r="D48" s="24">
        <v>0</v>
      </c>
      <c r="E48" s="24">
        <v>0</v>
      </c>
      <c r="F48" s="52"/>
      <c r="G48" s="42">
        <v>439742</v>
      </c>
      <c r="H48" s="42">
        <v>439742</v>
      </c>
      <c r="I48" s="59">
        <v>0</v>
      </c>
      <c r="J48" s="59">
        <v>0</v>
      </c>
      <c r="K48" s="52"/>
      <c r="L48" s="64"/>
    </row>
    <row r="49" spans="1:12" ht="14.25">
      <c r="A49" s="64" t="s">
        <v>42</v>
      </c>
      <c r="B49" s="52">
        <v>4328</v>
      </c>
      <c r="C49" s="52">
        <v>4328</v>
      </c>
      <c r="D49" s="24">
        <v>0</v>
      </c>
      <c r="E49" s="24">
        <v>0</v>
      </c>
      <c r="F49" s="52"/>
      <c r="G49" s="42">
        <v>51936</v>
      </c>
      <c r="H49" s="42">
        <v>51936</v>
      </c>
      <c r="I49" s="59">
        <v>0</v>
      </c>
      <c r="J49" s="59">
        <v>0</v>
      </c>
      <c r="K49" s="52"/>
      <c r="L49" s="64"/>
    </row>
    <row r="50" spans="1:12" ht="14.25">
      <c r="A50" s="64" t="s">
        <v>43</v>
      </c>
      <c r="B50" s="52">
        <v>12000</v>
      </c>
      <c r="C50" s="52">
        <v>12000</v>
      </c>
      <c r="D50" s="24">
        <v>0</v>
      </c>
      <c r="E50" s="24">
        <v>0</v>
      </c>
      <c r="F50" s="52"/>
      <c r="G50" s="42">
        <v>163200</v>
      </c>
      <c r="H50" s="42">
        <v>163200</v>
      </c>
      <c r="I50" s="59">
        <v>0</v>
      </c>
      <c r="J50" s="59">
        <v>0</v>
      </c>
      <c r="K50" s="52"/>
      <c r="L50" s="64"/>
    </row>
    <row r="51" spans="1:12" ht="14.25">
      <c r="A51" s="64" t="s">
        <v>44</v>
      </c>
      <c r="B51" s="52">
        <v>5800</v>
      </c>
      <c r="C51" s="52">
        <v>5800</v>
      </c>
      <c r="D51" s="24">
        <v>0</v>
      </c>
      <c r="E51" s="24">
        <v>0</v>
      </c>
      <c r="F51" s="52"/>
      <c r="G51" s="42">
        <v>60320</v>
      </c>
      <c r="H51" s="42">
        <v>60320</v>
      </c>
      <c r="I51" s="59">
        <v>0</v>
      </c>
      <c r="J51" s="59">
        <v>0</v>
      </c>
      <c r="K51" s="52"/>
      <c r="L51" s="64"/>
    </row>
    <row r="52" spans="1:12" ht="14.25">
      <c r="A52" s="64" t="s">
        <v>45</v>
      </c>
      <c r="B52" s="52">
        <v>256042</v>
      </c>
      <c r="C52" s="52">
        <v>225642</v>
      </c>
      <c r="D52" s="52">
        <v>20800</v>
      </c>
      <c r="E52" s="52">
        <v>9600</v>
      </c>
      <c r="F52" s="52"/>
      <c r="G52" s="42">
        <v>2935855</v>
      </c>
      <c r="H52" s="42">
        <v>2826755</v>
      </c>
      <c r="I52" s="42">
        <v>72800</v>
      </c>
      <c r="J52" s="42">
        <v>36300</v>
      </c>
      <c r="K52" s="52"/>
      <c r="L52" s="64"/>
    </row>
    <row r="53" spans="1:12" ht="14.25">
      <c r="A53" s="64" t="s">
        <v>46</v>
      </c>
      <c r="B53" s="52">
        <v>36859</v>
      </c>
      <c r="C53" s="52">
        <v>36859</v>
      </c>
      <c r="D53" s="24">
        <v>0</v>
      </c>
      <c r="E53" s="24">
        <v>0</v>
      </c>
      <c r="F53" s="52"/>
      <c r="G53" s="42">
        <v>646838</v>
      </c>
      <c r="H53" s="42">
        <v>646838</v>
      </c>
      <c r="I53" s="59">
        <v>0</v>
      </c>
      <c r="J53" s="59">
        <v>0</v>
      </c>
      <c r="K53" s="52"/>
      <c r="L53" s="64"/>
    </row>
    <row r="54" spans="1:12" ht="14.25">
      <c r="A54" s="64" t="s">
        <v>47</v>
      </c>
      <c r="B54" s="52">
        <v>8113</v>
      </c>
      <c r="C54" s="52">
        <v>8063</v>
      </c>
      <c r="D54" s="24">
        <v>0</v>
      </c>
      <c r="E54" s="52">
        <v>50</v>
      </c>
      <c r="F54" s="52"/>
      <c r="G54" s="42">
        <v>82030</v>
      </c>
      <c r="H54" s="42">
        <v>81430</v>
      </c>
      <c r="I54" s="59">
        <v>0</v>
      </c>
      <c r="J54" s="42">
        <v>600</v>
      </c>
      <c r="K54" s="52"/>
      <c r="L54" s="64"/>
    </row>
    <row r="55" spans="1:12" ht="14.25">
      <c r="A55" s="64" t="s">
        <v>58</v>
      </c>
      <c r="B55" s="52">
        <v>373945</v>
      </c>
      <c r="C55" s="52">
        <v>161932</v>
      </c>
      <c r="D55" s="52">
        <v>211013</v>
      </c>
      <c r="E55" s="52">
        <v>1000</v>
      </c>
      <c r="F55" s="52"/>
      <c r="G55" s="42">
        <v>2520824</v>
      </c>
      <c r="H55" s="42">
        <v>1967697</v>
      </c>
      <c r="I55" s="42">
        <v>544177</v>
      </c>
      <c r="J55" s="42">
        <v>8950</v>
      </c>
      <c r="K55" s="52"/>
      <c r="L55" s="64"/>
    </row>
    <row r="56" spans="1:12" ht="14.25">
      <c r="A56" s="64" t="s">
        <v>59</v>
      </c>
      <c r="B56" s="52">
        <v>256</v>
      </c>
      <c r="C56" s="52">
        <v>256</v>
      </c>
      <c r="D56" s="24">
        <v>0</v>
      </c>
      <c r="E56" s="24">
        <v>0</v>
      </c>
      <c r="F56" s="52"/>
      <c r="G56" s="42">
        <v>3052</v>
      </c>
      <c r="H56" s="42">
        <v>3052</v>
      </c>
      <c r="I56" s="59">
        <v>0</v>
      </c>
      <c r="J56" s="59">
        <v>0</v>
      </c>
      <c r="K56" s="52"/>
      <c r="L56" s="64"/>
    </row>
    <row r="57" spans="1:12" ht="14.25">
      <c r="A57" s="64" t="s">
        <v>60</v>
      </c>
      <c r="B57" s="52">
        <v>500</v>
      </c>
      <c r="C57" s="52">
        <v>500</v>
      </c>
      <c r="D57" s="24">
        <v>0</v>
      </c>
      <c r="E57" s="24">
        <v>0</v>
      </c>
      <c r="F57" s="83" t="s">
        <v>104</v>
      </c>
      <c r="G57" s="42">
        <v>5820</v>
      </c>
      <c r="H57" s="42">
        <v>5820</v>
      </c>
      <c r="I57" s="59">
        <v>0</v>
      </c>
      <c r="J57" s="59">
        <v>0</v>
      </c>
      <c r="K57" s="52"/>
      <c r="L57" s="64"/>
    </row>
    <row r="58" spans="1:12" ht="14.25">
      <c r="A58" s="64" t="s">
        <v>107</v>
      </c>
      <c r="B58" s="52">
        <v>18929</v>
      </c>
      <c r="C58" s="52">
        <v>18929</v>
      </c>
      <c r="D58" s="24">
        <v>0</v>
      </c>
      <c r="E58" s="24">
        <v>0</v>
      </c>
      <c r="F58" s="52"/>
      <c r="G58" s="42">
        <v>161015</v>
      </c>
      <c r="H58" s="42">
        <v>158615</v>
      </c>
      <c r="I58" s="59">
        <v>0</v>
      </c>
      <c r="J58" s="42">
        <v>2400</v>
      </c>
      <c r="K58" s="52"/>
      <c r="L58" s="64"/>
    </row>
    <row r="59" spans="1:12" ht="14.25">
      <c r="A59" s="64" t="s">
        <v>60</v>
      </c>
      <c r="B59" s="52">
        <v>11500</v>
      </c>
      <c r="C59" s="52">
        <v>11500</v>
      </c>
      <c r="D59" s="24">
        <v>0</v>
      </c>
      <c r="E59" s="24">
        <v>0</v>
      </c>
      <c r="F59" s="52"/>
      <c r="G59" s="42">
        <v>127550</v>
      </c>
      <c r="H59" s="42">
        <v>127550</v>
      </c>
      <c r="I59" s="59">
        <v>0</v>
      </c>
      <c r="J59" s="59">
        <v>0</v>
      </c>
      <c r="K59" s="52"/>
      <c r="L59" s="64"/>
    </row>
    <row r="60" spans="1:12" ht="14.25">
      <c r="A60" s="64" t="s">
        <v>61</v>
      </c>
      <c r="B60" s="52">
        <v>176842</v>
      </c>
      <c r="C60" s="52">
        <v>159342</v>
      </c>
      <c r="D60" s="52">
        <v>17500</v>
      </c>
      <c r="E60" s="24">
        <v>0</v>
      </c>
      <c r="F60" s="52"/>
      <c r="G60" s="42">
        <v>2632796</v>
      </c>
      <c r="H60" s="42">
        <v>2533116</v>
      </c>
      <c r="I60" s="42">
        <v>94800</v>
      </c>
      <c r="J60" s="42">
        <v>4880</v>
      </c>
      <c r="K60" s="52"/>
      <c r="L60" s="64"/>
    </row>
    <row r="61" spans="1:12" ht="14.25">
      <c r="A61" s="64" t="s">
        <v>62</v>
      </c>
      <c r="B61" s="52">
        <v>10699</v>
      </c>
      <c r="C61" s="52">
        <v>8949</v>
      </c>
      <c r="D61" s="24">
        <v>0</v>
      </c>
      <c r="E61" s="52">
        <v>1750</v>
      </c>
      <c r="F61" s="52"/>
      <c r="G61" s="42">
        <v>108879</v>
      </c>
      <c r="H61" s="42">
        <v>103579</v>
      </c>
      <c r="I61" s="59">
        <v>0</v>
      </c>
      <c r="J61" s="42">
        <v>5300</v>
      </c>
      <c r="K61" s="52"/>
      <c r="L61" s="64"/>
    </row>
    <row r="62" spans="1:12" ht="14.25">
      <c r="A62" s="64" t="s">
        <v>63</v>
      </c>
      <c r="B62" s="52">
        <v>6899</v>
      </c>
      <c r="C62" s="52">
        <v>6899</v>
      </c>
      <c r="D62" s="24">
        <v>0</v>
      </c>
      <c r="E62" s="24">
        <v>0</v>
      </c>
      <c r="F62" s="52"/>
      <c r="G62" s="42">
        <v>66141</v>
      </c>
      <c r="H62" s="42">
        <v>66141</v>
      </c>
      <c r="I62" s="59">
        <v>0</v>
      </c>
      <c r="J62" s="59">
        <v>0</v>
      </c>
      <c r="K62" s="52"/>
      <c r="L62" s="64"/>
    </row>
    <row r="63" spans="1:12" ht="14.25">
      <c r="A63" s="64" t="s">
        <v>64</v>
      </c>
      <c r="B63" s="52">
        <v>28413</v>
      </c>
      <c r="C63" s="52">
        <v>24725</v>
      </c>
      <c r="D63" s="24">
        <v>0</v>
      </c>
      <c r="E63" s="52">
        <v>3688</v>
      </c>
      <c r="F63" s="52"/>
      <c r="G63" s="42">
        <v>298913</v>
      </c>
      <c r="H63" s="42">
        <v>280473</v>
      </c>
      <c r="I63" s="59">
        <v>0</v>
      </c>
      <c r="J63" s="42">
        <v>18440</v>
      </c>
      <c r="K63" s="52"/>
      <c r="L63" s="64"/>
    </row>
    <row r="64" spans="1:12" ht="14.25">
      <c r="A64" s="64" t="s">
        <v>65</v>
      </c>
      <c r="B64" s="52">
        <v>17890</v>
      </c>
      <c r="C64" s="52">
        <v>16890</v>
      </c>
      <c r="D64" s="52">
        <v>1000</v>
      </c>
      <c r="E64" s="24">
        <v>0</v>
      </c>
      <c r="F64" s="52"/>
      <c r="G64" s="42">
        <v>193349</v>
      </c>
      <c r="H64" s="42">
        <v>193349</v>
      </c>
      <c r="I64" s="59">
        <v>0</v>
      </c>
      <c r="J64" s="59">
        <v>0</v>
      </c>
      <c r="K64" s="52"/>
      <c r="L64" s="64"/>
    </row>
    <row r="65" spans="1:12" ht="14.25">
      <c r="A65" s="64" t="s">
        <v>66</v>
      </c>
      <c r="B65" s="52">
        <v>5166</v>
      </c>
      <c r="C65" s="52">
        <v>5166</v>
      </c>
      <c r="D65" s="24">
        <v>0</v>
      </c>
      <c r="E65" s="24">
        <v>0</v>
      </c>
      <c r="F65" s="52"/>
      <c r="G65" s="42">
        <v>50498</v>
      </c>
      <c r="H65" s="42">
        <v>50498</v>
      </c>
      <c r="I65" s="59">
        <v>0</v>
      </c>
      <c r="J65" s="59">
        <v>0</v>
      </c>
      <c r="K65" s="52"/>
      <c r="L65" s="64"/>
    </row>
    <row r="66" spans="1:12" ht="14.25">
      <c r="A66" s="64" t="s">
        <v>67</v>
      </c>
      <c r="B66" s="52">
        <v>345432</v>
      </c>
      <c r="C66" s="52">
        <v>337165</v>
      </c>
      <c r="D66" s="52">
        <v>1600</v>
      </c>
      <c r="E66" s="52">
        <v>6667</v>
      </c>
      <c r="F66" s="52"/>
      <c r="G66" s="42">
        <v>6258501</v>
      </c>
      <c r="H66" s="42">
        <v>6159451</v>
      </c>
      <c r="I66" s="42">
        <v>5250</v>
      </c>
      <c r="J66" s="42">
        <v>93800</v>
      </c>
      <c r="K66" s="52"/>
      <c r="L66" s="64"/>
    </row>
    <row r="67" spans="1:12" ht="14.25">
      <c r="A67" s="64" t="s">
        <v>68</v>
      </c>
      <c r="B67" s="52">
        <v>7868</v>
      </c>
      <c r="C67" s="52">
        <v>5070</v>
      </c>
      <c r="D67" s="52">
        <v>2798</v>
      </c>
      <c r="E67" s="24">
        <v>0</v>
      </c>
      <c r="F67" s="52"/>
      <c r="G67" s="42">
        <v>60729</v>
      </c>
      <c r="H67" s="42">
        <v>49257</v>
      </c>
      <c r="I67" s="42">
        <v>11472</v>
      </c>
      <c r="J67" s="59">
        <v>0</v>
      </c>
      <c r="K67" s="52"/>
      <c r="L67" s="64"/>
    </row>
    <row r="68" spans="1:12" ht="14.25">
      <c r="A68" s="64" t="s">
        <v>108</v>
      </c>
      <c r="B68" s="54" t="s">
        <v>115</v>
      </c>
      <c r="C68" s="54" t="s">
        <v>115</v>
      </c>
      <c r="D68" s="24">
        <v>0</v>
      </c>
      <c r="E68" s="24">
        <v>0</v>
      </c>
      <c r="F68" s="52"/>
      <c r="G68" s="42"/>
      <c r="H68" s="42"/>
      <c r="I68" s="42"/>
      <c r="J68" s="42"/>
      <c r="K68" s="52"/>
      <c r="L68" s="64"/>
    </row>
    <row r="69" spans="2:12" ht="14.25">
      <c r="B69" s="52"/>
      <c r="C69" s="52"/>
      <c r="D69" s="52"/>
      <c r="E69" s="52"/>
      <c r="F69" s="52"/>
      <c r="G69" s="60"/>
      <c r="H69" s="60"/>
      <c r="I69" s="42"/>
      <c r="J69" s="42"/>
      <c r="K69" s="52"/>
      <c r="L69" s="64"/>
    </row>
    <row r="70" spans="1:12" ht="14.25">
      <c r="A70" s="64" t="s">
        <v>2</v>
      </c>
      <c r="B70" s="52">
        <v>9416</v>
      </c>
      <c r="C70" s="52">
        <v>9416</v>
      </c>
      <c r="D70" s="24">
        <v>0</v>
      </c>
      <c r="E70" s="24">
        <v>0</v>
      </c>
      <c r="F70" s="52"/>
      <c r="G70" s="42">
        <v>223652</v>
      </c>
      <c r="H70" s="42">
        <v>223652</v>
      </c>
      <c r="I70" s="59">
        <v>0</v>
      </c>
      <c r="J70" s="59">
        <v>0</v>
      </c>
      <c r="K70" s="52"/>
      <c r="L70" s="64"/>
    </row>
    <row r="71" spans="1:12" ht="14.25">
      <c r="A71" s="64" t="s">
        <v>88</v>
      </c>
      <c r="B71" s="52">
        <v>4138</v>
      </c>
      <c r="C71" s="52">
        <v>4138</v>
      </c>
      <c r="D71" s="24">
        <v>0</v>
      </c>
      <c r="E71" s="24">
        <v>0</v>
      </c>
      <c r="F71" s="52"/>
      <c r="G71" s="59">
        <v>130016</v>
      </c>
      <c r="H71" s="59">
        <v>130016</v>
      </c>
      <c r="I71" s="59">
        <v>0</v>
      </c>
      <c r="J71" s="59">
        <v>0</v>
      </c>
      <c r="K71" s="52"/>
      <c r="L71" s="64"/>
    </row>
    <row r="72" spans="1:12" ht="14.25">
      <c r="A72" s="64" t="s">
        <v>84</v>
      </c>
      <c r="B72" s="52">
        <v>5278</v>
      </c>
      <c r="C72" s="52">
        <v>5278</v>
      </c>
      <c r="D72" s="24">
        <v>0</v>
      </c>
      <c r="E72" s="24">
        <v>0</v>
      </c>
      <c r="F72" s="52"/>
      <c r="G72" s="59">
        <v>93636</v>
      </c>
      <c r="H72" s="59">
        <v>93636</v>
      </c>
      <c r="I72" s="59">
        <v>0</v>
      </c>
      <c r="J72" s="59">
        <v>0</v>
      </c>
      <c r="K72" s="52"/>
      <c r="L72" s="64"/>
    </row>
    <row r="73" spans="1:12" ht="14.25">
      <c r="A73" s="64"/>
      <c r="B73" s="52"/>
      <c r="C73" s="52"/>
      <c r="D73" s="52"/>
      <c r="E73" s="52"/>
      <c r="F73" s="52"/>
      <c r="G73" s="60"/>
      <c r="H73" s="60"/>
      <c r="I73" s="42"/>
      <c r="J73" s="42"/>
      <c r="K73" s="52"/>
      <c r="L73" s="64"/>
    </row>
    <row r="74" spans="1:12" ht="14.25">
      <c r="A74" s="64" t="s">
        <v>3</v>
      </c>
      <c r="B74" s="52">
        <v>4041</v>
      </c>
      <c r="C74" s="52">
        <v>4041</v>
      </c>
      <c r="D74" s="24">
        <v>0</v>
      </c>
      <c r="E74" s="24">
        <v>0</v>
      </c>
      <c r="F74" s="52"/>
      <c r="G74" s="42">
        <v>66729</v>
      </c>
      <c r="H74" s="42">
        <v>66729</v>
      </c>
      <c r="I74" s="59">
        <v>0</v>
      </c>
      <c r="J74" s="59">
        <v>0</v>
      </c>
      <c r="K74" s="52"/>
      <c r="L74" s="64"/>
    </row>
    <row r="75" spans="1:12" ht="14.25">
      <c r="A75" s="64" t="s">
        <v>85</v>
      </c>
      <c r="B75" s="52">
        <v>1185</v>
      </c>
      <c r="C75" s="52">
        <v>1185</v>
      </c>
      <c r="D75" s="24">
        <v>0</v>
      </c>
      <c r="E75" s="24">
        <v>0</v>
      </c>
      <c r="F75" s="52"/>
      <c r="G75" s="59">
        <v>21095</v>
      </c>
      <c r="H75" s="59">
        <v>21095</v>
      </c>
      <c r="I75" s="59">
        <v>0</v>
      </c>
      <c r="J75" s="59">
        <v>0</v>
      </c>
      <c r="K75" s="52"/>
      <c r="L75" s="64"/>
    </row>
    <row r="76" spans="1:12" ht="14.25">
      <c r="A76" s="64" t="s">
        <v>112</v>
      </c>
      <c r="B76" s="52">
        <v>1574</v>
      </c>
      <c r="C76" s="52">
        <v>1574</v>
      </c>
      <c r="D76" s="24">
        <v>0</v>
      </c>
      <c r="E76" s="24">
        <v>0</v>
      </c>
      <c r="F76" s="52"/>
      <c r="G76" s="59">
        <v>19244</v>
      </c>
      <c r="H76" s="59">
        <v>19244</v>
      </c>
      <c r="I76" s="59">
        <v>0</v>
      </c>
      <c r="J76" s="59">
        <v>0</v>
      </c>
      <c r="K76" s="52"/>
      <c r="L76" s="64"/>
    </row>
    <row r="77" spans="1:12" ht="14.25">
      <c r="A77" s="64" t="s">
        <v>105</v>
      </c>
      <c r="B77" s="52">
        <v>720</v>
      </c>
      <c r="C77" s="52">
        <v>720</v>
      </c>
      <c r="D77" s="24">
        <v>0</v>
      </c>
      <c r="E77" s="24">
        <v>0</v>
      </c>
      <c r="F77" s="52"/>
      <c r="G77" s="59">
        <v>13240</v>
      </c>
      <c r="H77" s="59">
        <v>13240</v>
      </c>
      <c r="I77" s="59">
        <v>0</v>
      </c>
      <c r="J77" s="59">
        <v>0</v>
      </c>
      <c r="K77" s="52"/>
      <c r="L77" s="64"/>
    </row>
    <row r="78" spans="1:12" ht="14.25">
      <c r="A78" s="64" t="s">
        <v>93</v>
      </c>
      <c r="B78" s="52">
        <v>562</v>
      </c>
      <c r="C78" s="52">
        <v>562</v>
      </c>
      <c r="D78" s="24">
        <v>0</v>
      </c>
      <c r="E78" s="24">
        <v>0</v>
      </c>
      <c r="F78" s="52"/>
      <c r="G78" s="59">
        <v>13150</v>
      </c>
      <c r="H78" s="59">
        <v>13150</v>
      </c>
      <c r="I78" s="59">
        <v>0</v>
      </c>
      <c r="J78" s="59">
        <v>0</v>
      </c>
      <c r="K78" s="52"/>
      <c r="L78" s="64"/>
    </row>
    <row r="79" spans="1:12" ht="14.25">
      <c r="A79" s="71"/>
      <c r="B79" s="84"/>
      <c r="C79" s="84"/>
      <c r="D79" s="84"/>
      <c r="E79" s="84"/>
      <c r="F79" s="84"/>
      <c r="G79" s="84"/>
      <c r="H79" s="84"/>
      <c r="I79" s="84"/>
      <c r="J79" s="84"/>
      <c r="K79" s="52"/>
      <c r="L79" s="64"/>
    </row>
    <row r="80" spans="1:12" ht="14.25">
      <c r="A80" s="64" t="s">
        <v>110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64"/>
    </row>
    <row r="81" spans="1:12" ht="14.25">
      <c r="A81" s="75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64"/>
    </row>
    <row r="82" spans="1:12" ht="14.25">
      <c r="A82" s="64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64"/>
    </row>
    <row r="83" spans="1:12" ht="14.25">
      <c r="A83" s="6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64"/>
    </row>
    <row r="84" spans="1:12" ht="14.25">
      <c r="A84" s="64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64"/>
    </row>
    <row r="85" spans="1:12" ht="14.25">
      <c r="A85" s="64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64"/>
    </row>
    <row r="86" spans="1:12" ht="14.25">
      <c r="A86" s="64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64"/>
    </row>
    <row r="87" spans="1:12" ht="14.25">
      <c r="A87" s="64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64"/>
    </row>
    <row r="88" spans="1:12" ht="14.25">
      <c r="A88" s="64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64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1" ht="20.25">
      <c r="A1" s="40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25">
      <c r="A2" s="40" t="s">
        <v>69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5"/>
      <c r="B4" s="85" t="s">
        <v>53</v>
      </c>
      <c r="C4" s="85"/>
      <c r="D4" s="85"/>
      <c r="E4" s="85"/>
      <c r="F4" s="16"/>
      <c r="G4" s="85" t="s">
        <v>52</v>
      </c>
      <c r="H4" s="85"/>
      <c r="I4" s="85"/>
      <c r="J4" s="85"/>
      <c r="K4" s="13"/>
    </row>
    <row r="5" spans="1:11" ht="14.25">
      <c r="A5" s="17" t="s">
        <v>1</v>
      </c>
      <c r="B5" s="18" t="s">
        <v>4</v>
      </c>
      <c r="C5" s="18" t="s">
        <v>49</v>
      </c>
      <c r="D5" s="18" t="s">
        <v>50</v>
      </c>
      <c r="E5" s="18" t="s">
        <v>51</v>
      </c>
      <c r="F5" s="19"/>
      <c r="G5" s="18" t="s">
        <v>4</v>
      </c>
      <c r="H5" s="18" t="s">
        <v>49</v>
      </c>
      <c r="I5" s="18" t="s">
        <v>50</v>
      </c>
      <c r="J5" s="18" t="s">
        <v>51</v>
      </c>
      <c r="K5" s="13"/>
    </row>
    <row r="6" spans="1:11" ht="14.25">
      <c r="A6" s="20"/>
      <c r="B6" s="13"/>
      <c r="C6" s="13"/>
      <c r="D6" s="13"/>
      <c r="E6" s="13"/>
      <c r="F6" s="13"/>
      <c r="G6" s="13"/>
      <c r="H6" s="13"/>
      <c r="I6" s="13"/>
      <c r="J6" s="13"/>
      <c r="K6" s="20"/>
    </row>
    <row r="7" spans="1:11" ht="14.25">
      <c r="A7" s="20" t="s">
        <v>0</v>
      </c>
      <c r="B7" s="22">
        <f>SUM(B9+B16)</f>
        <v>12922382</v>
      </c>
      <c r="C7" s="22">
        <f>SUM(C9+C16)</f>
        <v>11115648</v>
      </c>
      <c r="D7" s="22">
        <f>SUM(D9+D16)</f>
        <v>1402149</v>
      </c>
      <c r="E7" s="22">
        <f>+SUM(E9+E16)</f>
        <v>404585</v>
      </c>
      <c r="F7" s="23"/>
      <c r="G7" s="41">
        <v>238771510</v>
      </c>
      <c r="H7" s="41">
        <v>226207624</v>
      </c>
      <c r="I7" s="41">
        <v>8052174</v>
      </c>
      <c r="J7" s="41">
        <v>4511712</v>
      </c>
      <c r="K7" s="20"/>
    </row>
    <row r="8" spans="1:11" ht="14.25">
      <c r="A8" s="20"/>
      <c r="B8" s="22"/>
      <c r="C8" s="22"/>
      <c r="D8" s="22"/>
      <c r="E8" s="22"/>
      <c r="F8" s="24"/>
      <c r="G8" s="43"/>
      <c r="H8" s="43"/>
      <c r="I8" s="43"/>
      <c r="J8" s="43"/>
      <c r="K8" s="20"/>
    </row>
    <row r="9" spans="1:11" ht="14.25">
      <c r="A9" s="20" t="s">
        <v>6</v>
      </c>
      <c r="B9" s="22">
        <f aca="true" t="shared" si="0" ref="B9:B14">SUM(C9:E9)</f>
        <v>3957403</v>
      </c>
      <c r="C9" s="22">
        <f>SUM(C10:C14)</f>
        <v>3894710</v>
      </c>
      <c r="D9" s="22">
        <f>SUM(D10:D14)</f>
        <v>40893</v>
      </c>
      <c r="E9" s="22">
        <f>SUM(E10:E14)</f>
        <v>21800</v>
      </c>
      <c r="F9" s="24"/>
      <c r="G9" s="43">
        <f aca="true" t="shared" si="1" ref="G9:G14">SUM(H9:J9)</f>
        <v>131406563</v>
      </c>
      <c r="H9" s="43">
        <f>SUM(H10:H14)</f>
        <v>129157957</v>
      </c>
      <c r="I9" s="43">
        <f>SUM(I10:I14)</f>
        <v>2004125</v>
      </c>
      <c r="J9" s="43">
        <f>SUM(J10:J14)</f>
        <v>244481</v>
      </c>
      <c r="K9" s="20"/>
    </row>
    <row r="10" spans="1:11" ht="14.25">
      <c r="A10" s="20" t="s">
        <v>7</v>
      </c>
      <c r="B10" s="22">
        <f t="shared" si="0"/>
        <v>231839</v>
      </c>
      <c r="C10" s="25">
        <v>230939</v>
      </c>
      <c r="D10" s="22">
        <v>0</v>
      </c>
      <c r="E10" s="25">
        <v>900</v>
      </c>
      <c r="F10" s="24"/>
      <c r="G10" s="43">
        <f t="shared" si="1"/>
        <v>6271791</v>
      </c>
      <c r="H10" s="44">
        <v>6271791</v>
      </c>
      <c r="I10" s="43">
        <v>0</v>
      </c>
      <c r="J10" s="43">
        <v>0</v>
      </c>
      <c r="K10" s="20"/>
    </row>
    <row r="11" spans="1:11" ht="14.25">
      <c r="A11" s="20" t="s">
        <v>8</v>
      </c>
      <c r="B11" s="22">
        <f t="shared" si="0"/>
        <v>491340</v>
      </c>
      <c r="C11" s="25">
        <v>491340</v>
      </c>
      <c r="D11" s="22">
        <v>0</v>
      </c>
      <c r="E11" s="22">
        <v>0</v>
      </c>
      <c r="F11" s="24"/>
      <c r="G11" s="43">
        <f t="shared" si="1"/>
        <v>12623692</v>
      </c>
      <c r="H11" s="44">
        <v>12619987</v>
      </c>
      <c r="I11" s="43">
        <v>0</v>
      </c>
      <c r="J11" s="44">
        <v>3705</v>
      </c>
      <c r="K11" s="20"/>
    </row>
    <row r="12" spans="1:11" ht="14.25">
      <c r="A12" s="20" t="s">
        <v>11</v>
      </c>
      <c r="B12" s="22">
        <f>SUM(C12:E12)</f>
        <v>587985</v>
      </c>
      <c r="C12" s="25">
        <v>537469</v>
      </c>
      <c r="D12" s="25">
        <v>29616</v>
      </c>
      <c r="E12" s="25">
        <v>20900</v>
      </c>
      <c r="F12" s="24"/>
      <c r="G12" s="43">
        <f>SUM(H12:J12)</f>
        <v>15536487</v>
      </c>
      <c r="H12" s="44">
        <v>13872813</v>
      </c>
      <c r="I12" s="44">
        <v>1422898</v>
      </c>
      <c r="J12" s="44">
        <v>240776</v>
      </c>
      <c r="K12" s="20"/>
    </row>
    <row r="13" spans="1:11" ht="14.25">
      <c r="A13" s="20" t="s">
        <v>9</v>
      </c>
      <c r="B13" s="22">
        <f t="shared" si="0"/>
        <v>37938</v>
      </c>
      <c r="C13" s="25">
        <v>37938</v>
      </c>
      <c r="D13" s="22">
        <v>0</v>
      </c>
      <c r="E13" s="22">
        <v>0</v>
      </c>
      <c r="F13" s="24"/>
      <c r="G13" s="43">
        <f t="shared" si="1"/>
        <v>1246098</v>
      </c>
      <c r="H13" s="44">
        <v>1246098</v>
      </c>
      <c r="I13" s="43">
        <v>0</v>
      </c>
      <c r="J13" s="43">
        <v>0</v>
      </c>
      <c r="K13" s="20"/>
    </row>
    <row r="14" spans="1:11" ht="14.25">
      <c r="A14" s="20" t="s">
        <v>10</v>
      </c>
      <c r="B14" s="22">
        <f t="shared" si="0"/>
        <v>2608301</v>
      </c>
      <c r="C14" s="25">
        <v>2597024</v>
      </c>
      <c r="D14" s="25">
        <v>11277</v>
      </c>
      <c r="E14" s="22">
        <v>0</v>
      </c>
      <c r="F14" s="24"/>
      <c r="G14" s="43">
        <f t="shared" si="1"/>
        <v>95728495</v>
      </c>
      <c r="H14" s="44">
        <v>95147268</v>
      </c>
      <c r="I14" s="44">
        <v>581227</v>
      </c>
      <c r="J14" s="43">
        <v>0</v>
      </c>
      <c r="K14" s="20"/>
    </row>
    <row r="15" spans="1:11" ht="14.25">
      <c r="A15" s="13"/>
      <c r="B15" s="22"/>
      <c r="C15" s="22"/>
      <c r="D15" s="22"/>
      <c r="E15" s="22"/>
      <c r="F15" s="24"/>
      <c r="G15" s="43"/>
      <c r="H15" s="43"/>
      <c r="I15" s="43"/>
      <c r="J15" s="43"/>
      <c r="K15" s="13"/>
    </row>
    <row r="16" spans="1:11" ht="14.25">
      <c r="A16" s="20" t="s">
        <v>12</v>
      </c>
      <c r="B16" s="22">
        <f>SUM(C16:E16)</f>
        <v>8964979</v>
      </c>
      <c r="C16" s="22">
        <f>SUM(C17:C62)</f>
        <v>7220938</v>
      </c>
      <c r="D16" s="22">
        <f>SUM(D17:D62)</f>
        <v>1361256</v>
      </c>
      <c r="E16" s="22">
        <f>SUM(E17:E62)</f>
        <v>382785</v>
      </c>
      <c r="F16" s="24"/>
      <c r="G16" s="43">
        <f>SUM(H16:J16)</f>
        <v>107364947</v>
      </c>
      <c r="H16" s="43">
        <f>SUM(H17:H62)</f>
        <v>97049667</v>
      </c>
      <c r="I16" s="43">
        <f>SUM(I17:I62)</f>
        <v>6048049</v>
      </c>
      <c r="J16" s="43">
        <f>SUM(J17:J62)</f>
        <v>4267231</v>
      </c>
      <c r="K16" s="26"/>
    </row>
    <row r="17" spans="1:11" ht="14.25">
      <c r="A17" s="20" t="s">
        <v>13</v>
      </c>
      <c r="B17" s="22">
        <f>SUM(C17:E17)</f>
        <v>4840461</v>
      </c>
      <c r="C17" s="25">
        <v>3835454</v>
      </c>
      <c r="D17" s="25">
        <v>693377</v>
      </c>
      <c r="E17" s="25">
        <v>311630</v>
      </c>
      <c r="F17" s="24"/>
      <c r="G17" s="43">
        <f aca="true" t="shared" si="2" ref="G17:G53">SUM(H17:J17)</f>
        <v>51781406</v>
      </c>
      <c r="H17" s="43">
        <v>45316432</v>
      </c>
      <c r="I17" s="43">
        <v>3879584</v>
      </c>
      <c r="J17" s="43">
        <v>2585390</v>
      </c>
      <c r="K17" s="20"/>
    </row>
    <row r="18" spans="1:11" ht="14.25">
      <c r="A18" s="20" t="s">
        <v>14</v>
      </c>
      <c r="B18" s="22">
        <f aca="true" t="shared" si="3" ref="B18:B53">SUM(C18:E18)</f>
        <v>257680</v>
      </c>
      <c r="C18" s="25">
        <v>208020</v>
      </c>
      <c r="D18" s="25">
        <v>17835</v>
      </c>
      <c r="E18" s="25">
        <v>31825</v>
      </c>
      <c r="F18" s="24"/>
      <c r="G18" s="43">
        <f t="shared" si="2"/>
        <v>3214597</v>
      </c>
      <c r="H18" s="44">
        <v>2981989</v>
      </c>
      <c r="I18" s="44">
        <v>26868</v>
      </c>
      <c r="J18" s="44">
        <v>205740</v>
      </c>
      <c r="K18" s="20"/>
    </row>
    <row r="19" spans="1:11" ht="14.25">
      <c r="A19" s="20" t="s">
        <v>15</v>
      </c>
      <c r="B19" s="22">
        <f t="shared" si="3"/>
        <v>29904</v>
      </c>
      <c r="C19" s="25">
        <v>29904</v>
      </c>
      <c r="D19" s="22">
        <v>0</v>
      </c>
      <c r="E19" s="22">
        <v>0</v>
      </c>
      <c r="F19" s="24"/>
      <c r="G19" s="43">
        <f>SUM(H19:J19)</f>
        <v>330725</v>
      </c>
      <c r="H19" s="44">
        <v>330725</v>
      </c>
      <c r="I19" s="43">
        <v>0</v>
      </c>
      <c r="J19" s="43">
        <v>0</v>
      </c>
      <c r="K19" s="20"/>
    </row>
    <row r="20" spans="1:11" ht="14.25">
      <c r="A20" s="20" t="s">
        <v>16</v>
      </c>
      <c r="B20" s="22">
        <f t="shared" si="3"/>
        <v>34870</v>
      </c>
      <c r="C20" s="25">
        <v>3289</v>
      </c>
      <c r="D20" s="25">
        <v>31581</v>
      </c>
      <c r="E20" s="22">
        <v>0</v>
      </c>
      <c r="F20" s="24"/>
      <c r="G20" s="43">
        <f t="shared" si="2"/>
        <v>158975</v>
      </c>
      <c r="H20" s="44">
        <v>42757</v>
      </c>
      <c r="I20" s="44">
        <v>116218</v>
      </c>
      <c r="J20" s="43">
        <v>0</v>
      </c>
      <c r="K20" s="20"/>
    </row>
    <row r="21" spans="1:11" ht="14.25">
      <c r="A21" s="20" t="s">
        <v>17</v>
      </c>
      <c r="B21" s="22">
        <f t="shared" si="3"/>
        <v>6463</v>
      </c>
      <c r="C21" s="25">
        <v>6463</v>
      </c>
      <c r="D21" s="22">
        <v>0</v>
      </c>
      <c r="E21" s="22">
        <v>0</v>
      </c>
      <c r="F21" s="24"/>
      <c r="G21" s="43">
        <f t="shared" si="2"/>
        <v>76398</v>
      </c>
      <c r="H21" s="44">
        <v>76398</v>
      </c>
      <c r="I21" s="43">
        <v>0</v>
      </c>
      <c r="J21" s="43">
        <v>0</v>
      </c>
      <c r="K21" s="20"/>
    </row>
    <row r="22" spans="1:11" ht="14.25">
      <c r="A22" s="20" t="s">
        <v>18</v>
      </c>
      <c r="B22" s="22">
        <f t="shared" si="3"/>
        <v>26288</v>
      </c>
      <c r="C22" s="25">
        <v>25797</v>
      </c>
      <c r="D22" s="25">
        <v>491</v>
      </c>
      <c r="E22" s="22">
        <v>0</v>
      </c>
      <c r="F22" s="24"/>
      <c r="G22" s="43">
        <f t="shared" si="2"/>
        <v>373675</v>
      </c>
      <c r="H22" s="44">
        <v>371711</v>
      </c>
      <c r="I22" s="44">
        <v>1964</v>
      </c>
      <c r="J22" s="43">
        <v>0</v>
      </c>
      <c r="K22" s="20"/>
    </row>
    <row r="23" spans="1:11" ht="14.25">
      <c r="A23" s="20" t="s">
        <v>19</v>
      </c>
      <c r="B23" s="22">
        <f t="shared" si="3"/>
        <v>50104</v>
      </c>
      <c r="C23" s="25">
        <v>50104</v>
      </c>
      <c r="D23" s="22">
        <v>0</v>
      </c>
      <c r="E23" s="22">
        <v>0</v>
      </c>
      <c r="F23" s="24"/>
      <c r="G23" s="43">
        <f t="shared" si="2"/>
        <v>356471</v>
      </c>
      <c r="H23" s="44">
        <v>356471</v>
      </c>
      <c r="I23" s="43">
        <v>0</v>
      </c>
      <c r="J23" s="43">
        <v>0</v>
      </c>
      <c r="K23" s="20"/>
    </row>
    <row r="24" spans="1:11" ht="14.25">
      <c r="A24" s="20" t="s">
        <v>20</v>
      </c>
      <c r="B24" s="22">
        <f t="shared" si="3"/>
        <v>41770</v>
      </c>
      <c r="C24" s="25">
        <v>17770</v>
      </c>
      <c r="D24" s="25">
        <v>24000</v>
      </c>
      <c r="E24" s="22">
        <v>0</v>
      </c>
      <c r="F24" s="24"/>
      <c r="G24" s="43">
        <f t="shared" si="2"/>
        <v>225334</v>
      </c>
      <c r="H24" s="44">
        <v>209934</v>
      </c>
      <c r="I24" s="44">
        <v>10000</v>
      </c>
      <c r="J24" s="44">
        <v>5400</v>
      </c>
      <c r="K24" s="20"/>
    </row>
    <row r="25" spans="1:11" ht="14.25">
      <c r="A25" s="20" t="s">
        <v>21</v>
      </c>
      <c r="B25" s="22">
        <f t="shared" si="3"/>
        <v>9834</v>
      </c>
      <c r="C25" s="25">
        <v>9834</v>
      </c>
      <c r="D25" s="22">
        <v>0</v>
      </c>
      <c r="E25" s="22">
        <v>0</v>
      </c>
      <c r="F25" s="24"/>
      <c r="G25" s="43">
        <f t="shared" si="2"/>
        <v>154913</v>
      </c>
      <c r="H25" s="44">
        <v>154913</v>
      </c>
      <c r="I25" s="43">
        <v>0</v>
      </c>
      <c r="J25" s="43">
        <v>0</v>
      </c>
      <c r="K25" s="20"/>
    </row>
    <row r="26" spans="1:11" ht="14.25">
      <c r="A26" s="20" t="s">
        <v>22</v>
      </c>
      <c r="B26" s="22">
        <f t="shared" si="3"/>
        <v>5060</v>
      </c>
      <c r="C26" s="25">
        <v>5060</v>
      </c>
      <c r="D26" s="22">
        <v>0</v>
      </c>
      <c r="E26" s="22">
        <v>0</v>
      </c>
      <c r="F26" s="24"/>
      <c r="G26" s="43">
        <f t="shared" si="2"/>
        <v>51663</v>
      </c>
      <c r="H26" s="44">
        <v>51663</v>
      </c>
      <c r="I26" s="43">
        <v>0</v>
      </c>
      <c r="J26" s="43">
        <v>0</v>
      </c>
      <c r="K26" s="20"/>
    </row>
    <row r="27" spans="1:11" ht="14.25">
      <c r="A27" s="20" t="s">
        <v>23</v>
      </c>
      <c r="B27" s="22">
        <f t="shared" si="3"/>
        <v>58267</v>
      </c>
      <c r="C27" s="25">
        <v>58267</v>
      </c>
      <c r="D27" s="22">
        <v>0</v>
      </c>
      <c r="E27" s="22">
        <v>0</v>
      </c>
      <c r="F27" s="24"/>
      <c r="G27" s="43">
        <f t="shared" si="2"/>
        <v>1005001</v>
      </c>
      <c r="H27" s="44">
        <v>1005001</v>
      </c>
      <c r="I27" s="43">
        <v>0</v>
      </c>
      <c r="J27" s="43">
        <v>0</v>
      </c>
      <c r="K27" s="20"/>
    </row>
    <row r="28" spans="1:11" ht="14.25">
      <c r="A28" s="20" t="s">
        <v>24</v>
      </c>
      <c r="B28" s="22">
        <f t="shared" si="3"/>
        <v>573384</v>
      </c>
      <c r="C28" s="25">
        <v>519874</v>
      </c>
      <c r="D28" s="25">
        <v>48020</v>
      </c>
      <c r="E28" s="25">
        <v>5490</v>
      </c>
      <c r="F28" s="24"/>
      <c r="G28" s="43">
        <f t="shared" si="2"/>
        <v>7462485</v>
      </c>
      <c r="H28" s="44">
        <v>7227668</v>
      </c>
      <c r="I28" s="44">
        <v>114343</v>
      </c>
      <c r="J28" s="44">
        <v>120474</v>
      </c>
      <c r="K28" s="20"/>
    </row>
    <row r="29" spans="1:11" ht="14.25">
      <c r="A29" s="20" t="s">
        <v>25</v>
      </c>
      <c r="B29" s="22">
        <f t="shared" si="3"/>
        <v>4800</v>
      </c>
      <c r="C29" s="25">
        <v>4800</v>
      </c>
      <c r="D29" s="22">
        <v>0</v>
      </c>
      <c r="E29" s="22">
        <v>0</v>
      </c>
      <c r="F29" s="24"/>
      <c r="G29" s="43">
        <f t="shared" si="2"/>
        <v>96000</v>
      </c>
      <c r="H29" s="44">
        <v>96000</v>
      </c>
      <c r="I29" s="43">
        <v>0</v>
      </c>
      <c r="J29" s="43">
        <v>0</v>
      </c>
      <c r="K29" s="20"/>
    </row>
    <row r="30" spans="1:11" ht="14.25">
      <c r="A30" s="20" t="s">
        <v>26</v>
      </c>
      <c r="B30" s="22">
        <f t="shared" si="3"/>
        <v>28451</v>
      </c>
      <c r="C30" s="25">
        <v>19602</v>
      </c>
      <c r="D30" s="25">
        <v>349</v>
      </c>
      <c r="E30" s="25">
        <v>8500</v>
      </c>
      <c r="F30" s="24"/>
      <c r="G30" s="43">
        <f t="shared" si="2"/>
        <v>245519</v>
      </c>
      <c r="H30" s="44">
        <v>245519</v>
      </c>
      <c r="I30" s="43">
        <v>0</v>
      </c>
      <c r="J30" s="43">
        <v>0</v>
      </c>
      <c r="K30" s="20"/>
    </row>
    <row r="31" spans="1:11" ht="14.25">
      <c r="A31" s="20" t="s">
        <v>27</v>
      </c>
      <c r="B31" s="22">
        <f t="shared" si="3"/>
        <v>2645</v>
      </c>
      <c r="C31" s="25">
        <v>2645</v>
      </c>
      <c r="D31" s="22">
        <v>0</v>
      </c>
      <c r="E31" s="22">
        <v>0</v>
      </c>
      <c r="F31" s="24"/>
      <c r="G31" s="43">
        <f t="shared" si="2"/>
        <v>23276</v>
      </c>
      <c r="H31" s="44">
        <v>23276</v>
      </c>
      <c r="I31" s="43">
        <v>0</v>
      </c>
      <c r="J31" s="43">
        <v>0</v>
      </c>
      <c r="K31" s="20"/>
    </row>
    <row r="32" spans="1:11" ht="14.25">
      <c r="A32" s="20" t="s">
        <v>28</v>
      </c>
      <c r="B32" s="22">
        <f t="shared" si="3"/>
        <v>20161</v>
      </c>
      <c r="C32" s="25">
        <v>20161</v>
      </c>
      <c r="D32" s="22">
        <v>0</v>
      </c>
      <c r="E32" s="22">
        <v>0</v>
      </c>
      <c r="F32" s="24"/>
      <c r="G32" s="43">
        <f t="shared" si="2"/>
        <v>205785</v>
      </c>
      <c r="H32" s="44">
        <v>205785</v>
      </c>
      <c r="I32" s="43">
        <v>0</v>
      </c>
      <c r="J32" s="43">
        <v>0</v>
      </c>
      <c r="K32" s="20"/>
    </row>
    <row r="33" spans="1:11" ht="14.25">
      <c r="A33" s="20" t="s">
        <v>29</v>
      </c>
      <c r="B33" s="22">
        <f t="shared" si="3"/>
        <v>1640</v>
      </c>
      <c r="C33" s="25">
        <v>200</v>
      </c>
      <c r="D33" s="25">
        <v>1440</v>
      </c>
      <c r="E33" s="22">
        <v>0</v>
      </c>
      <c r="F33" s="24"/>
      <c r="G33" s="43">
        <f>SUM(H33:J33)</f>
        <v>4200</v>
      </c>
      <c r="H33" s="44">
        <v>4200</v>
      </c>
      <c r="I33" s="43">
        <v>0</v>
      </c>
      <c r="J33" s="43">
        <v>0</v>
      </c>
      <c r="K33" s="20"/>
    </row>
    <row r="34" spans="1:11" ht="14.25">
      <c r="A34" s="20" t="s">
        <v>30</v>
      </c>
      <c r="B34" s="22">
        <f t="shared" si="3"/>
        <v>6513</v>
      </c>
      <c r="C34" s="25">
        <v>6513</v>
      </c>
      <c r="D34" s="22">
        <v>0</v>
      </c>
      <c r="E34" s="22">
        <v>0</v>
      </c>
      <c r="F34" s="24"/>
      <c r="G34" s="43">
        <f t="shared" si="2"/>
        <v>80697</v>
      </c>
      <c r="H34" s="44">
        <v>80697</v>
      </c>
      <c r="I34" s="43">
        <v>0</v>
      </c>
      <c r="J34" s="43">
        <v>0</v>
      </c>
      <c r="K34" s="20"/>
    </row>
    <row r="35" spans="1:11" ht="14.25">
      <c r="A35" s="20" t="s">
        <v>31</v>
      </c>
      <c r="B35" s="22">
        <f t="shared" si="3"/>
        <v>18622</v>
      </c>
      <c r="C35" s="25">
        <v>18622</v>
      </c>
      <c r="D35" s="22">
        <v>0</v>
      </c>
      <c r="E35" s="22">
        <v>0</v>
      </c>
      <c r="F35" s="24"/>
      <c r="G35" s="43">
        <f t="shared" si="2"/>
        <v>180268</v>
      </c>
      <c r="H35" s="44">
        <v>180268</v>
      </c>
      <c r="I35" s="43">
        <v>0</v>
      </c>
      <c r="J35" s="43">
        <v>0</v>
      </c>
      <c r="K35" s="20"/>
    </row>
    <row r="36" spans="1:11" ht="14.25">
      <c r="A36" s="20" t="s">
        <v>32</v>
      </c>
      <c r="B36" s="22">
        <f t="shared" si="3"/>
        <v>1864</v>
      </c>
      <c r="C36" s="25">
        <v>1864</v>
      </c>
      <c r="D36" s="22">
        <v>0</v>
      </c>
      <c r="E36" s="22">
        <v>0</v>
      </c>
      <c r="F36" s="24"/>
      <c r="G36" s="43">
        <f t="shared" si="2"/>
        <v>39386</v>
      </c>
      <c r="H36" s="44">
        <v>39386</v>
      </c>
      <c r="I36" s="43">
        <v>0</v>
      </c>
      <c r="J36" s="43">
        <v>0</v>
      </c>
      <c r="K36" s="20"/>
    </row>
    <row r="37" spans="1:11" ht="14.25">
      <c r="A37" s="20" t="s">
        <v>33</v>
      </c>
      <c r="B37" s="22">
        <f t="shared" si="3"/>
        <v>3027</v>
      </c>
      <c r="C37" s="25">
        <v>3027</v>
      </c>
      <c r="D37" s="22">
        <v>0</v>
      </c>
      <c r="E37" s="22">
        <v>0</v>
      </c>
      <c r="F37" s="24"/>
      <c r="G37" s="43">
        <f t="shared" si="2"/>
        <v>27243</v>
      </c>
      <c r="H37" s="44">
        <v>27243</v>
      </c>
      <c r="I37" s="43">
        <v>0</v>
      </c>
      <c r="J37" s="43">
        <v>0</v>
      </c>
      <c r="K37" s="20"/>
    </row>
    <row r="38" spans="1:11" ht="14.25">
      <c r="A38" s="20" t="s">
        <v>34</v>
      </c>
      <c r="B38" s="22">
        <f t="shared" si="3"/>
        <v>303497</v>
      </c>
      <c r="C38" s="25">
        <v>300408</v>
      </c>
      <c r="D38" s="25">
        <v>870</v>
      </c>
      <c r="E38" s="25">
        <v>2219</v>
      </c>
      <c r="F38" s="24"/>
      <c r="G38" s="43">
        <f t="shared" si="2"/>
        <v>4018664</v>
      </c>
      <c r="H38" s="44">
        <v>3999829</v>
      </c>
      <c r="I38" s="44">
        <v>3480</v>
      </c>
      <c r="J38" s="44">
        <v>15355</v>
      </c>
      <c r="K38" s="20"/>
    </row>
    <row r="39" spans="1:11" ht="14.25">
      <c r="A39" s="20" t="s">
        <v>35</v>
      </c>
      <c r="B39" s="22">
        <f>SUM(C39:E39)</f>
        <v>3408</v>
      </c>
      <c r="C39" s="25">
        <v>3408</v>
      </c>
      <c r="D39" s="22">
        <v>0</v>
      </c>
      <c r="E39" s="22">
        <v>0</v>
      </c>
      <c r="F39" s="24"/>
      <c r="G39" s="43">
        <f>SUM(H39:J39)</f>
        <v>45701</v>
      </c>
      <c r="H39" s="44">
        <v>45701</v>
      </c>
      <c r="I39" s="43">
        <v>0</v>
      </c>
      <c r="J39" s="43">
        <v>0</v>
      </c>
      <c r="K39" s="20"/>
    </row>
    <row r="40" spans="1:11" ht="14.25">
      <c r="A40" s="20" t="s">
        <v>36</v>
      </c>
      <c r="B40" s="22">
        <f t="shared" si="3"/>
        <v>186915</v>
      </c>
      <c r="C40" s="25">
        <v>181927</v>
      </c>
      <c r="D40" s="25">
        <v>4988</v>
      </c>
      <c r="E40" s="22">
        <v>0</v>
      </c>
      <c r="F40" s="24"/>
      <c r="G40" s="43">
        <f t="shared" si="2"/>
        <v>4551568</v>
      </c>
      <c r="H40" s="44">
        <v>4461783</v>
      </c>
      <c r="I40" s="44">
        <v>89784</v>
      </c>
      <c r="J40" s="44">
        <v>1</v>
      </c>
      <c r="K40" s="20"/>
    </row>
    <row r="41" spans="1:11" ht="14.25">
      <c r="A41" s="20" t="s">
        <v>37</v>
      </c>
      <c r="B41" s="22">
        <f t="shared" si="3"/>
        <v>21606</v>
      </c>
      <c r="C41" s="25">
        <v>21606</v>
      </c>
      <c r="D41" s="22">
        <v>0</v>
      </c>
      <c r="E41" s="22">
        <v>0</v>
      </c>
      <c r="F41" s="24"/>
      <c r="G41" s="43">
        <f t="shared" si="2"/>
        <v>272344</v>
      </c>
      <c r="H41" s="44">
        <v>269572</v>
      </c>
      <c r="I41" s="43">
        <v>0</v>
      </c>
      <c r="J41" s="44">
        <v>2772</v>
      </c>
      <c r="K41" s="20"/>
    </row>
    <row r="42" spans="1:11" ht="14.25">
      <c r="A42" s="20" t="s">
        <v>38</v>
      </c>
      <c r="B42" s="22">
        <f t="shared" si="3"/>
        <v>212335</v>
      </c>
      <c r="C42" s="25">
        <v>208985</v>
      </c>
      <c r="D42" s="25">
        <v>3350</v>
      </c>
      <c r="E42" s="22">
        <v>0</v>
      </c>
      <c r="F42" s="24"/>
      <c r="G42" s="43">
        <f t="shared" si="2"/>
        <v>1279521</v>
      </c>
      <c r="H42" s="44">
        <v>1250711</v>
      </c>
      <c r="I42" s="44">
        <v>28810</v>
      </c>
      <c r="J42" s="43">
        <v>0</v>
      </c>
      <c r="K42" s="20"/>
    </row>
    <row r="43" spans="1:11" ht="14.25">
      <c r="A43" s="20" t="s">
        <v>39</v>
      </c>
      <c r="B43" s="22">
        <f t="shared" si="3"/>
        <v>245831</v>
      </c>
      <c r="C43" s="25">
        <v>239811</v>
      </c>
      <c r="D43" s="25">
        <v>4195</v>
      </c>
      <c r="E43" s="25">
        <v>1825</v>
      </c>
      <c r="F43" s="24"/>
      <c r="G43" s="43">
        <f t="shared" si="2"/>
        <v>3027284</v>
      </c>
      <c r="H43" s="44">
        <v>3009834</v>
      </c>
      <c r="I43" s="44">
        <v>13800</v>
      </c>
      <c r="J43" s="44">
        <v>3650</v>
      </c>
      <c r="K43" s="20"/>
    </row>
    <row r="44" spans="1:11" ht="14.25">
      <c r="A44" s="20" t="s">
        <v>40</v>
      </c>
      <c r="B44" s="22">
        <f t="shared" si="3"/>
        <v>13941</v>
      </c>
      <c r="C44" s="25">
        <v>13941</v>
      </c>
      <c r="D44" s="22">
        <v>0</v>
      </c>
      <c r="E44" s="22">
        <v>0</v>
      </c>
      <c r="F44" s="24"/>
      <c r="G44" s="43">
        <f t="shared" si="2"/>
        <v>179899</v>
      </c>
      <c r="H44" s="44">
        <v>179899</v>
      </c>
      <c r="I44" s="43">
        <v>0</v>
      </c>
      <c r="J44" s="43">
        <v>0</v>
      </c>
      <c r="K44" s="20"/>
    </row>
    <row r="45" spans="1:11" ht="14.25">
      <c r="A45" s="20" t="s">
        <v>41</v>
      </c>
      <c r="B45" s="22">
        <f t="shared" si="3"/>
        <v>83319</v>
      </c>
      <c r="C45" s="25">
        <v>56544</v>
      </c>
      <c r="D45" s="25">
        <v>26700</v>
      </c>
      <c r="E45" s="25">
        <v>75</v>
      </c>
      <c r="F45" s="24"/>
      <c r="G45" s="43">
        <f t="shared" si="2"/>
        <v>1638961</v>
      </c>
      <c r="H45" s="44">
        <v>912472</v>
      </c>
      <c r="I45" s="44">
        <v>161400</v>
      </c>
      <c r="J45" s="44">
        <v>565089</v>
      </c>
      <c r="K45" s="20"/>
    </row>
    <row r="46" spans="1:11" ht="14.25">
      <c r="A46" s="20" t="s">
        <v>42</v>
      </c>
      <c r="B46" s="22">
        <f t="shared" si="3"/>
        <v>6133</v>
      </c>
      <c r="C46" s="25">
        <v>6133</v>
      </c>
      <c r="D46" s="22">
        <v>0</v>
      </c>
      <c r="E46" s="22">
        <v>0</v>
      </c>
      <c r="F46" s="24"/>
      <c r="G46" s="43">
        <f t="shared" si="2"/>
        <v>89075</v>
      </c>
      <c r="H46" s="44">
        <v>89075</v>
      </c>
      <c r="I46" s="43">
        <v>0</v>
      </c>
      <c r="J46" s="43">
        <v>0</v>
      </c>
      <c r="K46" s="20"/>
    </row>
    <row r="47" spans="1:11" ht="14.25">
      <c r="A47" s="20" t="s">
        <v>43</v>
      </c>
      <c r="B47" s="22">
        <f t="shared" si="3"/>
        <v>630</v>
      </c>
      <c r="C47" s="25">
        <v>630</v>
      </c>
      <c r="D47" s="22">
        <v>0</v>
      </c>
      <c r="E47" s="22">
        <v>0</v>
      </c>
      <c r="F47" s="24"/>
      <c r="G47" s="43">
        <f t="shared" si="2"/>
        <v>8505</v>
      </c>
      <c r="H47" s="44">
        <v>8505</v>
      </c>
      <c r="I47" s="43">
        <v>0</v>
      </c>
      <c r="J47" s="43">
        <v>0</v>
      </c>
      <c r="K47" s="20"/>
    </row>
    <row r="48" spans="1:11" ht="14.25">
      <c r="A48" s="20" t="s">
        <v>44</v>
      </c>
      <c r="B48" s="22">
        <f t="shared" si="3"/>
        <v>9034</v>
      </c>
      <c r="C48" s="25">
        <v>9034</v>
      </c>
      <c r="D48" s="22">
        <v>0</v>
      </c>
      <c r="E48" s="22">
        <v>0</v>
      </c>
      <c r="F48" s="24"/>
      <c r="G48" s="43">
        <f t="shared" si="2"/>
        <v>103979</v>
      </c>
      <c r="H48" s="44">
        <v>103979</v>
      </c>
      <c r="I48" s="43">
        <v>0</v>
      </c>
      <c r="J48" s="43">
        <v>0</v>
      </c>
      <c r="K48" s="20"/>
    </row>
    <row r="49" spans="1:11" ht="14.25">
      <c r="A49" s="20" t="s">
        <v>45</v>
      </c>
      <c r="B49" s="22">
        <f t="shared" si="3"/>
        <v>542187</v>
      </c>
      <c r="C49" s="25">
        <v>485999</v>
      </c>
      <c r="D49" s="25">
        <v>39976</v>
      </c>
      <c r="E49" s="25">
        <v>16212</v>
      </c>
      <c r="F49" s="24"/>
      <c r="G49" s="43">
        <f>SUM(H49:J49)</f>
        <v>6641440</v>
      </c>
      <c r="H49" s="44">
        <v>5828958</v>
      </c>
      <c r="I49" s="44">
        <v>215202</v>
      </c>
      <c r="J49" s="44">
        <v>597280</v>
      </c>
      <c r="K49" s="20"/>
    </row>
    <row r="50" spans="1:11" ht="14.25">
      <c r="A50" s="20" t="s">
        <v>46</v>
      </c>
      <c r="B50" s="22">
        <f t="shared" si="3"/>
        <v>64382</v>
      </c>
      <c r="C50" s="25">
        <v>64382</v>
      </c>
      <c r="D50" s="22">
        <v>0</v>
      </c>
      <c r="E50" s="22">
        <v>0</v>
      </c>
      <c r="F50" s="24"/>
      <c r="G50" s="43">
        <f t="shared" si="2"/>
        <v>1424278</v>
      </c>
      <c r="H50" s="44">
        <v>1424278</v>
      </c>
      <c r="I50" s="43">
        <v>0</v>
      </c>
      <c r="J50" s="43">
        <v>0</v>
      </c>
      <c r="K50" s="20"/>
    </row>
    <row r="51" spans="1:11" ht="14.25">
      <c r="A51" s="20" t="s">
        <v>47</v>
      </c>
      <c r="B51" s="22">
        <f>SUM(C51:E51)</f>
        <v>11662</v>
      </c>
      <c r="C51" s="25">
        <v>11162</v>
      </c>
      <c r="D51" s="25">
        <v>500</v>
      </c>
      <c r="E51" s="22">
        <v>0</v>
      </c>
      <c r="F51" s="24"/>
      <c r="G51" s="43">
        <f>SUM(H51:J51)</f>
        <v>153072</v>
      </c>
      <c r="H51" s="44">
        <v>145712</v>
      </c>
      <c r="I51" s="44">
        <v>2260</v>
      </c>
      <c r="J51" s="44">
        <v>5100</v>
      </c>
      <c r="K51" s="20"/>
    </row>
    <row r="52" spans="1:11" ht="14.25">
      <c r="A52" s="20" t="s">
        <v>58</v>
      </c>
      <c r="B52" s="22">
        <f t="shared" si="3"/>
        <v>429</v>
      </c>
      <c r="C52" s="25">
        <v>429</v>
      </c>
      <c r="D52" s="22">
        <v>0</v>
      </c>
      <c r="E52" s="22">
        <v>0</v>
      </c>
      <c r="F52" s="24"/>
      <c r="G52" s="43">
        <f t="shared" si="2"/>
        <v>3634</v>
      </c>
      <c r="H52" s="44">
        <v>3634</v>
      </c>
      <c r="I52" s="43">
        <v>0</v>
      </c>
      <c r="J52" s="43">
        <v>0</v>
      </c>
      <c r="K52" s="20"/>
    </row>
    <row r="53" spans="1:11" ht="14.25">
      <c r="A53" s="20" t="s">
        <v>59</v>
      </c>
      <c r="B53" s="22">
        <f t="shared" si="3"/>
        <v>476340</v>
      </c>
      <c r="C53" s="25">
        <v>173178</v>
      </c>
      <c r="D53" s="25">
        <v>301853</v>
      </c>
      <c r="E53" s="25">
        <v>1309</v>
      </c>
      <c r="F53" s="24"/>
      <c r="G53" s="43">
        <f t="shared" si="2"/>
        <v>3388107</v>
      </c>
      <c r="H53" s="44">
        <v>2320882</v>
      </c>
      <c r="I53" s="44">
        <v>965425</v>
      </c>
      <c r="J53" s="44">
        <v>101800</v>
      </c>
      <c r="K53" s="20"/>
    </row>
    <row r="54" spans="1:11" ht="14.25">
      <c r="A54" s="20" t="s">
        <v>60</v>
      </c>
      <c r="B54" s="22">
        <f>SUM(C54:E54)</f>
        <v>6600</v>
      </c>
      <c r="C54" s="25">
        <v>6600</v>
      </c>
      <c r="D54" s="22">
        <v>0</v>
      </c>
      <c r="E54" s="22">
        <v>0</v>
      </c>
      <c r="F54" s="24"/>
      <c r="G54" s="43">
        <f>SUM(H54:J54)</f>
        <v>108900</v>
      </c>
      <c r="H54" s="44">
        <v>108900</v>
      </c>
      <c r="I54" s="43">
        <v>0</v>
      </c>
      <c r="J54" s="43">
        <v>0</v>
      </c>
      <c r="K54" s="20"/>
    </row>
    <row r="55" spans="1:11" ht="14.25">
      <c r="A55" s="20" t="s">
        <v>61</v>
      </c>
      <c r="B55" s="22">
        <f>SUM(C55:E55)</f>
        <v>354562</v>
      </c>
      <c r="C55" s="25">
        <v>197660</v>
      </c>
      <c r="D55" s="25">
        <v>153202</v>
      </c>
      <c r="E55" s="25">
        <v>3700</v>
      </c>
      <c r="F55" s="24"/>
      <c r="G55" s="43">
        <f>SUM(H55:J55)</f>
        <v>6108236</v>
      </c>
      <c r="H55" s="44">
        <v>5716265</v>
      </c>
      <c r="I55" s="44">
        <v>332791</v>
      </c>
      <c r="J55" s="44">
        <v>59180</v>
      </c>
      <c r="K55" s="20"/>
    </row>
    <row r="56" spans="1:11" ht="14.25">
      <c r="A56" s="20" t="s">
        <v>62</v>
      </c>
      <c r="B56" s="22">
        <f>SUM(C56:E56)</f>
        <v>15823</v>
      </c>
      <c r="C56" s="25">
        <v>15823</v>
      </c>
      <c r="D56" s="22">
        <v>0</v>
      </c>
      <c r="E56" s="22">
        <v>0</v>
      </c>
      <c r="F56" s="24"/>
      <c r="G56" s="43">
        <f>SUM(H56:J56)</f>
        <v>249907</v>
      </c>
      <c r="H56" s="44">
        <v>249907</v>
      </c>
      <c r="I56" s="43">
        <v>0</v>
      </c>
      <c r="J56" s="43">
        <v>0</v>
      </c>
      <c r="K56" s="20"/>
    </row>
    <row r="57" spans="1:11" ht="14.25">
      <c r="A57" s="20" t="s">
        <v>63</v>
      </c>
      <c r="B57" s="22">
        <f aca="true" t="shared" si="4" ref="B57:B62">SUM(C57:E57)</f>
        <v>6799</v>
      </c>
      <c r="C57" s="25">
        <v>6799</v>
      </c>
      <c r="D57" s="22">
        <v>0</v>
      </c>
      <c r="E57" s="22">
        <v>0</v>
      </c>
      <c r="F57" s="24"/>
      <c r="G57" s="43">
        <f aca="true" t="shared" si="5" ref="G57:G62">SUM(H57:J57)</f>
        <v>100734</v>
      </c>
      <c r="H57" s="44">
        <v>100734</v>
      </c>
      <c r="I57" s="43">
        <v>0</v>
      </c>
      <c r="J57" s="43">
        <v>0</v>
      </c>
      <c r="K57" s="20"/>
    </row>
    <row r="58" spans="1:11" ht="14.25">
      <c r="A58" s="20" t="s">
        <v>64</v>
      </c>
      <c r="B58" s="22">
        <f t="shared" si="4"/>
        <v>17091</v>
      </c>
      <c r="C58" s="25">
        <v>12591</v>
      </c>
      <c r="D58" s="25">
        <v>4500</v>
      </c>
      <c r="E58" s="22">
        <v>0</v>
      </c>
      <c r="F58" s="24"/>
      <c r="G58" s="43">
        <f t="shared" si="5"/>
        <v>206051</v>
      </c>
      <c r="H58" s="44">
        <v>148721</v>
      </c>
      <c r="I58" s="44">
        <v>57330</v>
      </c>
      <c r="J58" s="43">
        <v>0</v>
      </c>
      <c r="K58" s="20"/>
    </row>
    <row r="59" spans="1:11" ht="14.25">
      <c r="A59" s="20" t="s">
        <v>65</v>
      </c>
      <c r="B59" s="22">
        <f t="shared" si="4"/>
        <v>20910</v>
      </c>
      <c r="C59" s="25">
        <v>20679</v>
      </c>
      <c r="D59" s="25">
        <v>231</v>
      </c>
      <c r="E59" s="22">
        <v>0</v>
      </c>
      <c r="F59" s="24"/>
      <c r="G59" s="43">
        <f t="shared" si="5"/>
        <v>300298</v>
      </c>
      <c r="H59" s="44">
        <v>299432</v>
      </c>
      <c r="I59" s="44">
        <v>866</v>
      </c>
      <c r="J59" s="43">
        <v>0</v>
      </c>
      <c r="K59" s="20"/>
    </row>
    <row r="60" spans="1:11" ht="14.25">
      <c r="A60" s="20" t="s">
        <v>66</v>
      </c>
      <c r="B60" s="22">
        <f t="shared" si="4"/>
        <v>4000</v>
      </c>
      <c r="C60" s="25">
        <v>4000</v>
      </c>
      <c r="D60" s="22">
        <v>0</v>
      </c>
      <c r="E60" s="22">
        <v>0</v>
      </c>
      <c r="F60" s="24"/>
      <c r="G60" s="43">
        <f t="shared" si="5"/>
        <v>72680</v>
      </c>
      <c r="H60" s="44">
        <v>72680</v>
      </c>
      <c r="I60" s="43">
        <v>0</v>
      </c>
      <c r="J60" s="43">
        <v>0</v>
      </c>
      <c r="K60" s="20"/>
    </row>
    <row r="61" spans="1:11" ht="14.25">
      <c r="A61" s="20" t="s">
        <v>67</v>
      </c>
      <c r="B61" s="22">
        <f t="shared" si="4"/>
        <v>328139</v>
      </c>
      <c r="C61" s="25">
        <v>327139</v>
      </c>
      <c r="D61" s="25">
        <v>1000</v>
      </c>
      <c r="E61" s="22">
        <v>0</v>
      </c>
      <c r="F61" s="24"/>
      <c r="G61" s="43">
        <f t="shared" si="5"/>
        <v>7215784</v>
      </c>
      <c r="H61" s="44">
        <v>7204648</v>
      </c>
      <c r="I61" s="44">
        <v>11136</v>
      </c>
      <c r="J61" s="43">
        <v>0</v>
      </c>
      <c r="K61" s="20"/>
    </row>
    <row r="62" spans="1:11" ht="14.25">
      <c r="A62" s="20" t="s">
        <v>68</v>
      </c>
      <c r="B62" s="22">
        <f t="shared" si="4"/>
        <v>7598</v>
      </c>
      <c r="C62" s="25">
        <v>4800</v>
      </c>
      <c r="D62" s="25">
        <v>2798</v>
      </c>
      <c r="E62" s="22">
        <v>0</v>
      </c>
      <c r="F62" s="24"/>
      <c r="G62" s="43">
        <f t="shared" si="5"/>
        <v>82308</v>
      </c>
      <c r="H62" s="44">
        <v>65520</v>
      </c>
      <c r="I62" s="44">
        <v>16788</v>
      </c>
      <c r="J62" s="43">
        <v>0</v>
      </c>
      <c r="K62" s="20"/>
    </row>
    <row r="63" spans="1:11" ht="14.25">
      <c r="A63" s="20"/>
      <c r="B63" s="22"/>
      <c r="C63" s="22"/>
      <c r="D63" s="22"/>
      <c r="E63" s="22"/>
      <c r="F63" s="24"/>
      <c r="G63" s="43"/>
      <c r="H63" s="43"/>
      <c r="I63" s="43"/>
      <c r="J63" s="43"/>
      <c r="K63" s="20"/>
    </row>
    <row r="64" spans="1:11" ht="14.25">
      <c r="A64" s="20" t="s">
        <v>2</v>
      </c>
      <c r="B64" s="22">
        <f>SUM(C64:E64)</f>
        <v>10839</v>
      </c>
      <c r="C64" s="22">
        <f>SUM(C65:C66)</f>
        <v>10839</v>
      </c>
      <c r="D64" s="22">
        <v>0</v>
      </c>
      <c r="E64" s="22">
        <v>0</v>
      </c>
      <c r="F64" s="24"/>
      <c r="G64" s="43">
        <f>SUM(H64:J64)</f>
        <v>346817.04</v>
      </c>
      <c r="H64" s="43">
        <f>SUM(H65:H66)</f>
        <v>346817.04</v>
      </c>
      <c r="I64" s="43">
        <v>0</v>
      </c>
      <c r="J64" s="43">
        <v>0</v>
      </c>
      <c r="K64" s="20"/>
    </row>
    <row r="65" spans="1:11" ht="14.25">
      <c r="A65" s="20" t="s">
        <v>56</v>
      </c>
      <c r="B65" s="22">
        <f>SUM(C65:E65)</f>
        <v>3278</v>
      </c>
      <c r="C65" s="25">
        <v>3278</v>
      </c>
      <c r="D65" s="22">
        <v>0</v>
      </c>
      <c r="E65" s="22">
        <v>0</v>
      </c>
      <c r="F65" s="24"/>
      <c r="G65" s="43">
        <f>SUM(H65:J65)</f>
        <v>171931.08</v>
      </c>
      <c r="H65" s="44">
        <v>171931.08</v>
      </c>
      <c r="I65" s="43">
        <v>0</v>
      </c>
      <c r="J65" s="43">
        <v>0</v>
      </c>
      <c r="K65" s="20"/>
    </row>
    <row r="66" spans="1:11" ht="14.25">
      <c r="A66" s="20" t="s">
        <v>70</v>
      </c>
      <c r="B66" s="22">
        <f>SUM(C66:E66)</f>
        <v>7561</v>
      </c>
      <c r="C66" s="25">
        <v>7561</v>
      </c>
      <c r="D66" s="22">
        <v>0</v>
      </c>
      <c r="E66" s="22">
        <v>0</v>
      </c>
      <c r="F66" s="24"/>
      <c r="G66" s="43">
        <f>SUM(H66:J66)</f>
        <v>174885.96</v>
      </c>
      <c r="H66" s="44">
        <v>174885.96</v>
      </c>
      <c r="I66" s="43">
        <v>0</v>
      </c>
      <c r="J66" s="43">
        <v>0</v>
      </c>
      <c r="K66" s="20"/>
    </row>
    <row r="67" spans="1:11" ht="14.25">
      <c r="A67" s="20"/>
      <c r="B67" s="22"/>
      <c r="C67" s="25"/>
      <c r="D67" s="25"/>
      <c r="E67" s="25"/>
      <c r="F67" s="24"/>
      <c r="G67" s="43"/>
      <c r="H67" s="43"/>
      <c r="I67" s="43"/>
      <c r="J67" s="43"/>
      <c r="K67" s="20"/>
    </row>
    <row r="68" spans="1:11" ht="14.25">
      <c r="A68" s="20" t="s">
        <v>3</v>
      </c>
      <c r="B68" s="22">
        <v>0</v>
      </c>
      <c r="C68" s="22">
        <v>0</v>
      </c>
      <c r="D68" s="22">
        <v>0</v>
      </c>
      <c r="E68" s="22">
        <v>0</v>
      </c>
      <c r="F68" s="24"/>
      <c r="G68" s="43">
        <v>0</v>
      </c>
      <c r="H68" s="43">
        <v>0</v>
      </c>
      <c r="I68" s="43">
        <v>0</v>
      </c>
      <c r="J68" s="43">
        <v>0</v>
      </c>
      <c r="K68" s="20"/>
    </row>
    <row r="69" spans="1:11" ht="14.25">
      <c r="A69" s="32"/>
      <c r="B69" s="33"/>
      <c r="C69" s="33"/>
      <c r="D69" s="33"/>
      <c r="E69" s="33"/>
      <c r="F69" s="16"/>
      <c r="G69" s="34"/>
      <c r="H69" s="34"/>
      <c r="I69" s="34"/>
      <c r="J69" s="34"/>
      <c r="K69" s="20"/>
    </row>
    <row r="70" spans="1:11" ht="14.25">
      <c r="A70" s="20" t="s">
        <v>48</v>
      </c>
      <c r="B70" s="35"/>
      <c r="C70" s="35"/>
      <c r="D70" s="35"/>
      <c r="E70" s="35"/>
      <c r="F70" s="23"/>
      <c r="G70" s="36"/>
      <c r="H70" s="36"/>
      <c r="I70" s="36"/>
      <c r="J70" s="36"/>
      <c r="K70" s="13"/>
    </row>
    <row r="71" spans="1:11" ht="14.25">
      <c r="A71" s="20"/>
      <c r="B71" s="35"/>
      <c r="C71" s="35"/>
      <c r="D71" s="35"/>
      <c r="E71" s="35"/>
      <c r="F71" s="23"/>
      <c r="G71" s="36"/>
      <c r="H71" s="36"/>
      <c r="I71" s="36"/>
      <c r="J71" s="36"/>
      <c r="K71" s="13"/>
    </row>
    <row r="72" spans="1:11" ht="14.25">
      <c r="A72" s="13"/>
      <c r="B72" s="37"/>
      <c r="C72" s="35"/>
      <c r="D72" s="35"/>
      <c r="E72" s="35"/>
      <c r="F72" s="23"/>
      <c r="G72" s="36"/>
      <c r="H72" s="36"/>
      <c r="I72" s="36"/>
      <c r="J72" s="36"/>
      <c r="K72" s="13"/>
    </row>
    <row r="73" spans="1:11" ht="14.25">
      <c r="A73" s="13"/>
      <c r="B73" s="35"/>
      <c r="C73" s="35"/>
      <c r="D73" s="35"/>
      <c r="E73" s="35"/>
      <c r="F73" s="23"/>
      <c r="G73" s="36"/>
      <c r="H73" s="36"/>
      <c r="I73" s="36"/>
      <c r="J73" s="36"/>
      <c r="K73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4" ht="20.25">
      <c r="A1" s="40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40" t="s">
        <v>71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>
      <c r="A4" s="15"/>
      <c r="B4" s="85" t="s">
        <v>53</v>
      </c>
      <c r="C4" s="85"/>
      <c r="D4" s="85"/>
      <c r="E4" s="85"/>
      <c r="F4" s="16"/>
      <c r="G4" s="85" t="s">
        <v>52</v>
      </c>
      <c r="H4" s="85"/>
      <c r="I4" s="85"/>
      <c r="J4" s="85"/>
      <c r="K4" s="13"/>
      <c r="L4" s="13"/>
      <c r="M4" s="13"/>
      <c r="N4" s="13"/>
    </row>
    <row r="5" spans="1:14" ht="14.25">
      <c r="A5" s="17" t="s">
        <v>1</v>
      </c>
      <c r="B5" s="18" t="s">
        <v>4</v>
      </c>
      <c r="C5" s="18" t="s">
        <v>49</v>
      </c>
      <c r="D5" s="18" t="s">
        <v>50</v>
      </c>
      <c r="E5" s="18" t="s">
        <v>51</v>
      </c>
      <c r="F5" s="19"/>
      <c r="G5" s="18" t="s">
        <v>4</v>
      </c>
      <c r="H5" s="18" t="s">
        <v>49</v>
      </c>
      <c r="I5" s="18" t="s">
        <v>50</v>
      </c>
      <c r="J5" s="18" t="s">
        <v>51</v>
      </c>
      <c r="K5" s="13"/>
      <c r="L5" s="13"/>
      <c r="M5" s="13"/>
      <c r="N5" s="13"/>
    </row>
    <row r="6" spans="1:14" ht="14.25">
      <c r="A6" s="20"/>
      <c r="B6" s="13"/>
      <c r="C6" s="13"/>
      <c r="D6" s="13"/>
      <c r="E6" s="13"/>
      <c r="F6" s="13"/>
      <c r="G6" s="13"/>
      <c r="H6" s="13"/>
      <c r="I6" s="13"/>
      <c r="J6" s="13"/>
      <c r="K6" s="20"/>
      <c r="L6" s="13"/>
      <c r="M6" s="13"/>
      <c r="N6" s="13"/>
    </row>
    <row r="7" spans="1:14" ht="14.25">
      <c r="A7" s="20" t="s">
        <v>0</v>
      </c>
      <c r="B7" s="22">
        <f>SUM(B9+B16)</f>
        <v>12478626</v>
      </c>
      <c r="C7" s="22">
        <f>SUM(C9+C16)</f>
        <v>10884127</v>
      </c>
      <c r="D7" s="22">
        <f>SUM(D9+D16)</f>
        <v>1208755</v>
      </c>
      <c r="E7" s="22">
        <f>+SUM(E9+E16)</f>
        <v>385744</v>
      </c>
      <c r="F7" s="23"/>
      <c r="G7" s="41">
        <v>224502929</v>
      </c>
      <c r="H7" s="41">
        <v>214935693</v>
      </c>
      <c r="I7" s="41">
        <v>5609127</v>
      </c>
      <c r="J7" s="41">
        <v>3958109</v>
      </c>
      <c r="K7" s="20"/>
      <c r="L7" s="13"/>
      <c r="M7" s="13"/>
      <c r="N7" s="13"/>
    </row>
    <row r="8" spans="1:14" ht="14.25">
      <c r="A8" s="20"/>
      <c r="B8" s="22"/>
      <c r="C8" s="22"/>
      <c r="D8" s="22"/>
      <c r="E8" s="22"/>
      <c r="F8" s="24"/>
      <c r="G8" s="43"/>
      <c r="H8" s="43"/>
      <c r="I8" s="43"/>
      <c r="J8" s="43"/>
      <c r="K8" s="20"/>
      <c r="L8" s="13"/>
      <c r="M8" s="13"/>
      <c r="N8" s="13"/>
    </row>
    <row r="9" spans="1:14" ht="15">
      <c r="A9" s="20" t="s">
        <v>6</v>
      </c>
      <c r="B9" s="22">
        <f aca="true" t="shared" si="0" ref="B9:B14">SUM(C9:E9)</f>
        <v>3643986</v>
      </c>
      <c r="C9" s="22">
        <f>SUM(C10:C14)</f>
        <v>3586685</v>
      </c>
      <c r="D9" s="22">
        <f>SUM(D10:D14)</f>
        <v>35347</v>
      </c>
      <c r="E9" s="22">
        <f>SUM(E10:E14)</f>
        <v>21954</v>
      </c>
      <c r="F9" s="24"/>
      <c r="G9" s="43">
        <f aca="true" t="shared" si="1" ref="G9:G14">SUM(H9:J9)</f>
        <v>118663693</v>
      </c>
      <c r="H9" s="43">
        <f>SUM(H10:H14)</f>
        <v>118039212</v>
      </c>
      <c r="I9" s="43">
        <f>SUM(I10:I14)</f>
        <v>378237</v>
      </c>
      <c r="J9" s="43">
        <f>SUM(J10:J14)</f>
        <v>246244</v>
      </c>
      <c r="K9" s="20"/>
      <c r="L9" s="13"/>
      <c r="M9" s="46"/>
      <c r="N9" s="13"/>
    </row>
    <row r="10" spans="1:14" ht="15">
      <c r="A10" s="20" t="s">
        <v>7</v>
      </c>
      <c r="B10" s="22">
        <f t="shared" si="0"/>
        <v>231839</v>
      </c>
      <c r="C10" s="22">
        <v>230939</v>
      </c>
      <c r="D10" s="22">
        <v>0</v>
      </c>
      <c r="E10" s="22">
        <v>900</v>
      </c>
      <c r="F10" s="24"/>
      <c r="G10" s="43">
        <f t="shared" si="1"/>
        <v>6262729</v>
      </c>
      <c r="H10" s="43">
        <v>6262729</v>
      </c>
      <c r="I10" s="43">
        <v>0</v>
      </c>
      <c r="J10" s="43">
        <v>0</v>
      </c>
      <c r="K10" s="20"/>
      <c r="L10" s="13"/>
      <c r="M10" s="46"/>
      <c r="N10" s="13"/>
    </row>
    <row r="11" spans="1:14" ht="15">
      <c r="A11" s="20" t="s">
        <v>8</v>
      </c>
      <c r="B11" s="22">
        <f t="shared" si="0"/>
        <v>441115</v>
      </c>
      <c r="C11" s="22">
        <v>441115</v>
      </c>
      <c r="D11" s="22">
        <v>0</v>
      </c>
      <c r="E11" s="22">
        <v>0</v>
      </c>
      <c r="F11" s="24"/>
      <c r="G11" s="43">
        <f t="shared" si="1"/>
        <v>11358685</v>
      </c>
      <c r="H11" s="43">
        <v>11354980</v>
      </c>
      <c r="I11" s="43">
        <v>0</v>
      </c>
      <c r="J11" s="43">
        <v>3705</v>
      </c>
      <c r="K11" s="20"/>
      <c r="L11" s="13"/>
      <c r="M11" s="46"/>
      <c r="N11" s="13"/>
    </row>
    <row r="12" spans="1:14" ht="15">
      <c r="A12" s="20" t="s">
        <v>11</v>
      </c>
      <c r="B12" s="22">
        <f>SUM(C12:E12)</f>
        <v>2324409</v>
      </c>
      <c r="C12" s="22">
        <v>2318524</v>
      </c>
      <c r="D12" s="22">
        <v>5885</v>
      </c>
      <c r="E12" s="22">
        <v>0</v>
      </c>
      <c r="F12" s="24"/>
      <c r="G12" s="43">
        <f>SUM(H12:J12)</f>
        <v>84578990</v>
      </c>
      <c r="H12" s="43">
        <v>84491165</v>
      </c>
      <c r="I12" s="43">
        <v>87825</v>
      </c>
      <c r="J12" s="43">
        <v>0</v>
      </c>
      <c r="K12" s="20"/>
      <c r="L12" s="13"/>
      <c r="M12" s="46"/>
      <c r="N12" s="13"/>
    </row>
    <row r="13" spans="1:14" ht="15">
      <c r="A13" s="20" t="s">
        <v>9</v>
      </c>
      <c r="B13" s="22">
        <f t="shared" si="0"/>
        <v>608685</v>
      </c>
      <c r="C13" s="22">
        <v>558169</v>
      </c>
      <c r="D13" s="22">
        <v>29462</v>
      </c>
      <c r="E13" s="22">
        <v>21054</v>
      </c>
      <c r="F13" s="24"/>
      <c r="G13" s="43">
        <f t="shared" si="1"/>
        <v>15313121</v>
      </c>
      <c r="H13" s="43">
        <v>14780170</v>
      </c>
      <c r="I13" s="43">
        <v>290412</v>
      </c>
      <c r="J13" s="43">
        <v>242539</v>
      </c>
      <c r="K13" s="20"/>
      <c r="L13" s="13"/>
      <c r="M13" s="46"/>
      <c r="N13" s="13"/>
    </row>
    <row r="14" spans="1:14" ht="15">
      <c r="A14" s="20" t="s">
        <v>10</v>
      </c>
      <c r="B14" s="22">
        <f t="shared" si="0"/>
        <v>37938</v>
      </c>
      <c r="C14" s="22">
        <v>37938</v>
      </c>
      <c r="D14" s="22">
        <v>0</v>
      </c>
      <c r="E14" s="22">
        <v>0</v>
      </c>
      <c r="F14" s="24"/>
      <c r="G14" s="43">
        <f t="shared" si="1"/>
        <v>1150168</v>
      </c>
      <c r="H14" s="43">
        <v>1150168</v>
      </c>
      <c r="I14" s="43">
        <v>0</v>
      </c>
      <c r="J14" s="43">
        <v>0</v>
      </c>
      <c r="K14" s="20"/>
      <c r="L14" s="13"/>
      <c r="M14" s="46"/>
      <c r="N14" s="13"/>
    </row>
    <row r="15" spans="1:14" ht="15">
      <c r="A15" s="13"/>
      <c r="B15" s="22"/>
      <c r="C15" s="22"/>
      <c r="D15" s="22"/>
      <c r="E15" s="22"/>
      <c r="F15" s="24"/>
      <c r="G15" s="43"/>
      <c r="H15" s="43"/>
      <c r="I15" s="43"/>
      <c r="J15" s="43"/>
      <c r="K15" s="13"/>
      <c r="L15" s="13"/>
      <c r="M15" s="46"/>
      <c r="N15" s="13"/>
    </row>
    <row r="16" spans="1:14" ht="15">
      <c r="A16" s="20" t="s">
        <v>12</v>
      </c>
      <c r="B16" s="22">
        <f>SUM(C16:E16)</f>
        <v>8834640</v>
      </c>
      <c r="C16" s="22">
        <f>SUM(C17:C62)</f>
        <v>7297442</v>
      </c>
      <c r="D16" s="22">
        <f>SUM(D17:D62)</f>
        <v>1173408</v>
      </c>
      <c r="E16" s="22">
        <f>SUM(E17:E62)</f>
        <v>363790</v>
      </c>
      <c r="F16" s="24"/>
      <c r="G16" s="43">
        <f>SUM(H16:J16)</f>
        <v>105839236</v>
      </c>
      <c r="H16" s="43">
        <f>SUM(H17:H62)</f>
        <v>96896481</v>
      </c>
      <c r="I16" s="43">
        <f>SUM(I17:I62)</f>
        <v>5230890</v>
      </c>
      <c r="J16" s="43">
        <f>SUM(J17:J62)</f>
        <v>3711865</v>
      </c>
      <c r="K16" s="26"/>
      <c r="L16" s="13"/>
      <c r="M16" s="46"/>
      <c r="N16" s="13"/>
    </row>
    <row r="17" spans="1:14" ht="15">
      <c r="A17" s="20" t="s">
        <v>13</v>
      </c>
      <c r="B17" s="22">
        <f>SUM(C17:E17)</f>
        <v>4802134</v>
      </c>
      <c r="C17" s="22">
        <v>3900080</v>
      </c>
      <c r="D17" s="22">
        <v>597599</v>
      </c>
      <c r="E17" s="22">
        <v>304455</v>
      </c>
      <c r="F17" s="24"/>
      <c r="G17" s="43">
        <f aca="true" t="shared" si="2" ref="G17:G53">SUM(H17:J17)</f>
        <v>50956472</v>
      </c>
      <c r="H17" s="43">
        <v>45330767</v>
      </c>
      <c r="I17" s="43">
        <v>3465878</v>
      </c>
      <c r="J17" s="43">
        <v>2159827</v>
      </c>
      <c r="K17" s="20"/>
      <c r="L17" s="13"/>
      <c r="M17" s="46"/>
      <c r="N17" s="13"/>
    </row>
    <row r="18" spans="1:14" ht="15">
      <c r="A18" s="20" t="s">
        <v>14</v>
      </c>
      <c r="B18" s="22">
        <f aca="true" t="shared" si="3" ref="B18:B53">SUM(C18:E18)</f>
        <v>233607</v>
      </c>
      <c r="C18" s="22">
        <v>208020</v>
      </c>
      <c r="D18" s="22">
        <v>21762</v>
      </c>
      <c r="E18" s="22">
        <v>3825</v>
      </c>
      <c r="F18" s="24"/>
      <c r="G18" s="43">
        <f t="shared" si="2"/>
        <v>2850363</v>
      </c>
      <c r="H18" s="43">
        <v>2801745</v>
      </c>
      <c r="I18" s="43">
        <v>41118</v>
      </c>
      <c r="J18" s="43">
        <v>7500</v>
      </c>
      <c r="K18" s="20"/>
      <c r="L18" s="13"/>
      <c r="M18" s="46"/>
      <c r="N18" s="13"/>
    </row>
    <row r="19" spans="1:14" ht="15">
      <c r="A19" s="20" t="s">
        <v>15</v>
      </c>
      <c r="B19" s="22">
        <f t="shared" si="3"/>
        <v>29904</v>
      </c>
      <c r="C19" s="22">
        <v>29904</v>
      </c>
      <c r="D19" s="22">
        <v>0</v>
      </c>
      <c r="E19" s="22">
        <v>0</v>
      </c>
      <c r="F19" s="24"/>
      <c r="G19" s="43">
        <f>SUM(H19:J19)</f>
        <v>330725</v>
      </c>
      <c r="H19" s="43">
        <v>330725</v>
      </c>
      <c r="I19" s="43">
        <v>0</v>
      </c>
      <c r="J19" s="43">
        <v>0</v>
      </c>
      <c r="K19" s="20"/>
      <c r="L19" s="13"/>
      <c r="M19" s="46"/>
      <c r="N19" s="13"/>
    </row>
    <row r="20" spans="1:14" ht="15">
      <c r="A20" s="20" t="s">
        <v>16</v>
      </c>
      <c r="B20" s="22">
        <f t="shared" si="3"/>
        <v>34870</v>
      </c>
      <c r="C20" s="22">
        <v>3289</v>
      </c>
      <c r="D20" s="22">
        <v>31581</v>
      </c>
      <c r="E20" s="22">
        <v>0</v>
      </c>
      <c r="F20" s="24"/>
      <c r="G20" s="43">
        <f t="shared" si="2"/>
        <v>158975</v>
      </c>
      <c r="H20" s="43">
        <v>42757</v>
      </c>
      <c r="I20" s="43">
        <v>116218</v>
      </c>
      <c r="J20" s="43">
        <v>0</v>
      </c>
      <c r="K20" s="20"/>
      <c r="L20" s="13"/>
      <c r="M20" s="46"/>
      <c r="N20" s="13"/>
    </row>
    <row r="21" spans="1:14" ht="15">
      <c r="A21" s="20" t="s">
        <v>17</v>
      </c>
      <c r="B21" s="22">
        <f t="shared" si="3"/>
        <v>6463</v>
      </c>
      <c r="C21" s="22">
        <v>6463</v>
      </c>
      <c r="D21" s="22">
        <v>0</v>
      </c>
      <c r="E21" s="22">
        <v>0</v>
      </c>
      <c r="F21" s="24"/>
      <c r="G21" s="43">
        <f t="shared" si="2"/>
        <v>76398</v>
      </c>
      <c r="H21" s="43">
        <v>76398</v>
      </c>
      <c r="I21" s="43">
        <v>0</v>
      </c>
      <c r="J21" s="43">
        <v>0</v>
      </c>
      <c r="K21" s="20"/>
      <c r="L21" s="13"/>
      <c r="M21" s="46"/>
      <c r="N21" s="13"/>
    </row>
    <row r="22" spans="1:14" ht="15">
      <c r="A22" s="20" t="s">
        <v>18</v>
      </c>
      <c r="B22" s="22">
        <f t="shared" si="3"/>
        <v>26288</v>
      </c>
      <c r="C22" s="22">
        <v>25797</v>
      </c>
      <c r="D22" s="22">
        <v>491</v>
      </c>
      <c r="E22" s="22">
        <v>0</v>
      </c>
      <c r="F22" s="24"/>
      <c r="G22" s="43">
        <f t="shared" si="2"/>
        <v>368886</v>
      </c>
      <c r="H22" s="43">
        <v>367249</v>
      </c>
      <c r="I22" s="43">
        <v>1637</v>
      </c>
      <c r="J22" s="43">
        <v>0</v>
      </c>
      <c r="K22" s="20"/>
      <c r="L22" s="13"/>
      <c r="M22" s="46"/>
      <c r="N22" s="13"/>
    </row>
    <row r="23" spans="1:14" ht="15">
      <c r="A23" s="20" t="s">
        <v>19</v>
      </c>
      <c r="B23" s="22">
        <f t="shared" si="3"/>
        <v>50104</v>
      </c>
      <c r="C23" s="22">
        <v>50104</v>
      </c>
      <c r="D23" s="22">
        <v>0</v>
      </c>
      <c r="E23" s="22">
        <v>0</v>
      </c>
      <c r="F23" s="24"/>
      <c r="G23" s="43">
        <f t="shared" si="2"/>
        <v>356471</v>
      </c>
      <c r="H23" s="43">
        <v>356471</v>
      </c>
      <c r="I23" s="43">
        <v>0</v>
      </c>
      <c r="J23" s="43">
        <v>0</v>
      </c>
      <c r="K23" s="20"/>
      <c r="L23" s="13"/>
      <c r="M23" s="46"/>
      <c r="N23" s="13"/>
    </row>
    <row r="24" spans="1:14" ht="15">
      <c r="A24" s="20" t="s">
        <v>20</v>
      </c>
      <c r="B24" s="22">
        <f t="shared" si="3"/>
        <v>17770</v>
      </c>
      <c r="C24" s="22">
        <v>17770</v>
      </c>
      <c r="D24" s="22">
        <v>0</v>
      </c>
      <c r="E24" s="22">
        <v>0</v>
      </c>
      <c r="F24" s="24"/>
      <c r="G24" s="43">
        <f t="shared" si="2"/>
        <v>214734</v>
      </c>
      <c r="H24" s="43">
        <v>209934</v>
      </c>
      <c r="I24" s="43">
        <v>0</v>
      </c>
      <c r="J24" s="43">
        <v>4800</v>
      </c>
      <c r="K24" s="20"/>
      <c r="L24" s="13"/>
      <c r="M24" s="46"/>
      <c r="N24" s="13"/>
    </row>
    <row r="25" spans="1:14" ht="15">
      <c r="A25" s="20" t="s">
        <v>21</v>
      </c>
      <c r="B25" s="22">
        <f t="shared" si="3"/>
        <v>9834</v>
      </c>
      <c r="C25" s="22">
        <v>9834</v>
      </c>
      <c r="D25" s="22">
        <v>0</v>
      </c>
      <c r="E25" s="22">
        <v>0</v>
      </c>
      <c r="F25" s="24"/>
      <c r="G25" s="43">
        <f t="shared" si="2"/>
        <v>154913</v>
      </c>
      <c r="H25" s="43">
        <v>154913</v>
      </c>
      <c r="I25" s="43">
        <v>0</v>
      </c>
      <c r="J25" s="43">
        <v>0</v>
      </c>
      <c r="K25" s="20"/>
      <c r="L25" s="13"/>
      <c r="M25" s="46"/>
      <c r="N25" s="13"/>
    </row>
    <row r="26" spans="1:14" ht="15">
      <c r="A26" s="20" t="s">
        <v>22</v>
      </c>
      <c r="B26" s="22">
        <f t="shared" si="3"/>
        <v>5060</v>
      </c>
      <c r="C26" s="22">
        <v>5060</v>
      </c>
      <c r="D26" s="22">
        <v>0</v>
      </c>
      <c r="E26" s="22">
        <v>0</v>
      </c>
      <c r="F26" s="24"/>
      <c r="G26" s="43">
        <f t="shared" si="2"/>
        <v>51663</v>
      </c>
      <c r="H26" s="43">
        <v>51663</v>
      </c>
      <c r="I26" s="43">
        <v>0</v>
      </c>
      <c r="J26" s="43">
        <v>0</v>
      </c>
      <c r="K26" s="20"/>
      <c r="L26" s="13"/>
      <c r="M26" s="46"/>
      <c r="N26" s="13"/>
    </row>
    <row r="27" spans="1:14" ht="15">
      <c r="A27" s="20" t="s">
        <v>23</v>
      </c>
      <c r="B27" s="22">
        <f t="shared" si="3"/>
        <v>58267</v>
      </c>
      <c r="C27" s="22">
        <v>58267</v>
      </c>
      <c r="D27" s="22">
        <v>0</v>
      </c>
      <c r="E27" s="22">
        <v>0</v>
      </c>
      <c r="F27" s="24"/>
      <c r="G27" s="43">
        <f t="shared" si="2"/>
        <v>1005001</v>
      </c>
      <c r="H27" s="43">
        <v>1005001</v>
      </c>
      <c r="I27" s="43">
        <v>0</v>
      </c>
      <c r="J27" s="43">
        <v>0</v>
      </c>
      <c r="K27" s="20"/>
      <c r="L27" s="13"/>
      <c r="M27" s="46"/>
      <c r="N27" s="13"/>
    </row>
    <row r="28" spans="1:14" ht="15">
      <c r="A28" s="20" t="s">
        <v>24</v>
      </c>
      <c r="B28" s="22">
        <f t="shared" si="3"/>
        <v>543093</v>
      </c>
      <c r="C28" s="22">
        <v>514885</v>
      </c>
      <c r="D28" s="22">
        <v>14620</v>
      </c>
      <c r="E28" s="22">
        <v>13588</v>
      </c>
      <c r="F28" s="24"/>
      <c r="G28" s="43">
        <f t="shared" si="2"/>
        <v>7376656</v>
      </c>
      <c r="H28" s="43">
        <v>7089498</v>
      </c>
      <c r="I28" s="43">
        <v>105104</v>
      </c>
      <c r="J28" s="43">
        <v>182054</v>
      </c>
      <c r="K28" s="20"/>
      <c r="L28" s="13"/>
      <c r="M28" s="46"/>
      <c r="N28" s="13"/>
    </row>
    <row r="29" spans="1:14" ht="15">
      <c r="A29" s="20" t="s">
        <v>25</v>
      </c>
      <c r="B29" s="22">
        <f t="shared" si="3"/>
        <v>4800</v>
      </c>
      <c r="C29" s="22">
        <v>4800</v>
      </c>
      <c r="D29" s="22">
        <v>0</v>
      </c>
      <c r="E29" s="22">
        <v>0</v>
      </c>
      <c r="F29" s="24"/>
      <c r="G29" s="43">
        <f t="shared" si="2"/>
        <v>96000</v>
      </c>
      <c r="H29" s="43">
        <v>96000</v>
      </c>
      <c r="I29" s="43">
        <v>0</v>
      </c>
      <c r="J29" s="43">
        <v>0</v>
      </c>
      <c r="K29" s="20"/>
      <c r="L29" s="13"/>
      <c r="M29" s="46"/>
      <c r="N29" s="13"/>
    </row>
    <row r="30" spans="1:14" ht="15">
      <c r="A30" s="20" t="s">
        <v>26</v>
      </c>
      <c r="B30" s="22">
        <f t="shared" si="3"/>
        <v>28451</v>
      </c>
      <c r="C30" s="22">
        <v>19602</v>
      </c>
      <c r="D30" s="22">
        <v>349</v>
      </c>
      <c r="E30" s="22">
        <v>8500</v>
      </c>
      <c r="F30" s="24"/>
      <c r="G30" s="43">
        <f t="shared" si="2"/>
        <v>244389</v>
      </c>
      <c r="H30" s="43">
        <v>244389</v>
      </c>
      <c r="I30" s="43">
        <v>0</v>
      </c>
      <c r="J30" s="43">
        <v>0</v>
      </c>
      <c r="K30" s="20"/>
      <c r="L30" s="13"/>
      <c r="M30" s="46"/>
      <c r="N30" s="13"/>
    </row>
    <row r="31" spans="1:14" ht="15">
      <c r="A31" s="20" t="s">
        <v>27</v>
      </c>
      <c r="B31" s="22">
        <f t="shared" si="3"/>
        <v>2645</v>
      </c>
      <c r="C31" s="22">
        <v>2645</v>
      </c>
      <c r="D31" s="22">
        <v>0</v>
      </c>
      <c r="E31" s="22">
        <v>0</v>
      </c>
      <c r="F31" s="24"/>
      <c r="G31" s="43">
        <f t="shared" si="2"/>
        <v>23276</v>
      </c>
      <c r="H31" s="43">
        <v>23276</v>
      </c>
      <c r="I31" s="43">
        <v>0</v>
      </c>
      <c r="J31" s="43">
        <v>0</v>
      </c>
      <c r="K31" s="20"/>
      <c r="L31" s="13"/>
      <c r="M31" s="46"/>
      <c r="N31" s="13"/>
    </row>
    <row r="32" spans="1:14" ht="15">
      <c r="A32" s="20" t="s">
        <v>28</v>
      </c>
      <c r="B32" s="22">
        <f t="shared" si="3"/>
        <v>14906</v>
      </c>
      <c r="C32" s="22">
        <v>14906</v>
      </c>
      <c r="D32" s="22">
        <v>0</v>
      </c>
      <c r="E32" s="22">
        <v>0</v>
      </c>
      <c r="F32" s="24"/>
      <c r="G32" s="43">
        <f t="shared" si="2"/>
        <v>167561</v>
      </c>
      <c r="H32" s="43">
        <v>167561</v>
      </c>
      <c r="I32" s="43">
        <v>0</v>
      </c>
      <c r="J32" s="43">
        <v>0</v>
      </c>
      <c r="K32" s="20"/>
      <c r="L32" s="13"/>
      <c r="M32" s="46"/>
      <c r="N32" s="13"/>
    </row>
    <row r="33" spans="1:14" ht="15">
      <c r="A33" s="20" t="s">
        <v>29</v>
      </c>
      <c r="B33" s="22">
        <f t="shared" si="3"/>
        <v>1640</v>
      </c>
      <c r="C33" s="22">
        <v>200</v>
      </c>
      <c r="D33" s="22">
        <v>1440</v>
      </c>
      <c r="E33" s="22">
        <v>0</v>
      </c>
      <c r="F33" s="24"/>
      <c r="G33" s="43">
        <f>SUM(H33:J33)</f>
        <v>4200</v>
      </c>
      <c r="H33" s="43">
        <v>4200</v>
      </c>
      <c r="I33" s="43">
        <v>0</v>
      </c>
      <c r="J33" s="43">
        <v>0</v>
      </c>
      <c r="K33" s="20"/>
      <c r="L33" s="13"/>
      <c r="M33" s="46"/>
      <c r="N33" s="13"/>
    </row>
    <row r="34" spans="1:14" ht="15">
      <c r="A34" s="20" t="s">
        <v>30</v>
      </c>
      <c r="B34" s="22">
        <f t="shared" si="3"/>
        <v>6513</v>
      </c>
      <c r="C34" s="22">
        <v>6513</v>
      </c>
      <c r="D34" s="22">
        <v>0</v>
      </c>
      <c r="E34" s="22">
        <v>0</v>
      </c>
      <c r="F34" s="24"/>
      <c r="G34" s="43">
        <f t="shared" si="2"/>
        <v>80697</v>
      </c>
      <c r="H34" s="43">
        <v>80697</v>
      </c>
      <c r="I34" s="43">
        <v>0</v>
      </c>
      <c r="J34" s="43">
        <v>0</v>
      </c>
      <c r="K34" s="20"/>
      <c r="L34" s="13"/>
      <c r="M34" s="46"/>
      <c r="N34" s="13"/>
    </row>
    <row r="35" spans="1:14" ht="15">
      <c r="A35" s="20" t="s">
        <v>31</v>
      </c>
      <c r="B35" s="22">
        <f t="shared" si="3"/>
        <v>18642</v>
      </c>
      <c r="C35" s="22">
        <v>18622</v>
      </c>
      <c r="D35" s="22">
        <v>0</v>
      </c>
      <c r="E35" s="22">
        <v>20</v>
      </c>
      <c r="F35" s="24"/>
      <c r="G35" s="43">
        <f t="shared" si="2"/>
        <v>189868</v>
      </c>
      <c r="H35" s="43">
        <v>180268</v>
      </c>
      <c r="I35" s="43">
        <v>0</v>
      </c>
      <c r="J35" s="43">
        <v>9600</v>
      </c>
      <c r="K35" s="20"/>
      <c r="L35" s="13"/>
      <c r="M35" s="46"/>
      <c r="N35" s="13"/>
    </row>
    <row r="36" spans="1:14" ht="15">
      <c r="A36" s="20" t="s">
        <v>32</v>
      </c>
      <c r="B36" s="22">
        <f t="shared" si="3"/>
        <v>1864</v>
      </c>
      <c r="C36" s="22">
        <v>1864</v>
      </c>
      <c r="D36" s="22">
        <v>0</v>
      </c>
      <c r="E36" s="22">
        <v>0</v>
      </c>
      <c r="F36" s="24"/>
      <c r="G36" s="43">
        <f t="shared" si="2"/>
        <v>39386</v>
      </c>
      <c r="H36" s="43">
        <v>39386</v>
      </c>
      <c r="I36" s="43">
        <v>0</v>
      </c>
      <c r="J36" s="43">
        <v>0</v>
      </c>
      <c r="K36" s="20"/>
      <c r="L36" s="13"/>
      <c r="M36" s="46"/>
      <c r="N36" s="13"/>
    </row>
    <row r="37" spans="1:14" ht="15">
      <c r="A37" s="20" t="s">
        <v>33</v>
      </c>
      <c r="B37" s="22">
        <f t="shared" si="3"/>
        <v>3000</v>
      </c>
      <c r="C37" s="22">
        <v>3000</v>
      </c>
      <c r="D37" s="22">
        <v>0</v>
      </c>
      <c r="E37" s="22">
        <v>0</v>
      </c>
      <c r="F37" s="24"/>
      <c r="G37" s="43">
        <f t="shared" si="2"/>
        <v>27000</v>
      </c>
      <c r="H37" s="43">
        <v>27000</v>
      </c>
      <c r="I37" s="43">
        <v>0</v>
      </c>
      <c r="J37" s="43">
        <v>0</v>
      </c>
      <c r="K37" s="20"/>
      <c r="L37" s="13"/>
      <c r="M37" s="46"/>
      <c r="N37" s="13"/>
    </row>
    <row r="38" spans="1:14" ht="15">
      <c r="A38" s="20" t="s">
        <v>34</v>
      </c>
      <c r="B38" s="22">
        <f t="shared" si="3"/>
        <v>289654</v>
      </c>
      <c r="C38" s="22">
        <v>286565</v>
      </c>
      <c r="D38" s="22">
        <v>870</v>
      </c>
      <c r="E38" s="22">
        <v>2219</v>
      </c>
      <c r="F38" s="24"/>
      <c r="G38" s="43">
        <f t="shared" si="2"/>
        <v>3788867</v>
      </c>
      <c r="H38" s="43">
        <v>3770032</v>
      </c>
      <c r="I38" s="43">
        <v>3480</v>
      </c>
      <c r="J38" s="43">
        <v>15355</v>
      </c>
      <c r="K38" s="20"/>
      <c r="L38" s="13"/>
      <c r="M38" s="46"/>
      <c r="N38" s="13"/>
    </row>
    <row r="39" spans="1:14" ht="15">
      <c r="A39" s="20" t="s">
        <v>35</v>
      </c>
      <c r="B39" s="22">
        <f>SUM(C39:E39)</f>
        <v>3408</v>
      </c>
      <c r="C39" s="22">
        <v>3408</v>
      </c>
      <c r="D39" s="22">
        <v>0</v>
      </c>
      <c r="E39" s="22">
        <v>0</v>
      </c>
      <c r="F39" s="24"/>
      <c r="G39" s="43">
        <f>SUM(H39:J39)</f>
        <v>45701</v>
      </c>
      <c r="H39" s="43">
        <v>45701</v>
      </c>
      <c r="I39" s="43">
        <v>0</v>
      </c>
      <c r="J39" s="43">
        <v>0</v>
      </c>
      <c r="K39" s="20"/>
      <c r="L39" s="13"/>
      <c r="M39" s="46"/>
      <c r="N39" s="13"/>
    </row>
    <row r="40" spans="1:14" ht="15">
      <c r="A40" s="20" t="s">
        <v>36</v>
      </c>
      <c r="B40" s="22">
        <f t="shared" si="3"/>
        <v>190281</v>
      </c>
      <c r="C40" s="22">
        <v>185293</v>
      </c>
      <c r="D40" s="22">
        <v>4988</v>
      </c>
      <c r="E40" s="22">
        <v>0</v>
      </c>
      <c r="F40" s="24"/>
      <c r="G40" s="43">
        <f t="shared" si="2"/>
        <v>4807214</v>
      </c>
      <c r="H40" s="43">
        <v>4717429</v>
      </c>
      <c r="I40" s="43">
        <v>89784</v>
      </c>
      <c r="J40" s="43">
        <v>1</v>
      </c>
      <c r="K40" s="20"/>
      <c r="L40" s="13"/>
      <c r="M40" s="46"/>
      <c r="N40" s="13"/>
    </row>
    <row r="41" spans="1:14" ht="15">
      <c r="A41" s="20" t="s">
        <v>37</v>
      </c>
      <c r="B41" s="22">
        <f t="shared" si="3"/>
        <v>21606</v>
      </c>
      <c r="C41" s="22">
        <v>21606</v>
      </c>
      <c r="D41" s="22">
        <v>0</v>
      </c>
      <c r="E41" s="22">
        <v>0</v>
      </c>
      <c r="F41" s="24"/>
      <c r="G41" s="43">
        <f t="shared" si="2"/>
        <v>272344</v>
      </c>
      <c r="H41" s="43">
        <v>269572</v>
      </c>
      <c r="I41" s="43">
        <v>0</v>
      </c>
      <c r="J41" s="43">
        <v>2772</v>
      </c>
      <c r="K41" s="20"/>
      <c r="L41" s="13"/>
      <c r="M41" s="46"/>
      <c r="N41" s="13"/>
    </row>
    <row r="42" spans="1:14" ht="15">
      <c r="A42" s="20" t="s">
        <v>38</v>
      </c>
      <c r="B42" s="22">
        <f t="shared" si="3"/>
        <v>210638</v>
      </c>
      <c r="C42" s="22">
        <v>194888</v>
      </c>
      <c r="D42" s="22">
        <v>12400</v>
      </c>
      <c r="E42" s="22">
        <v>3350</v>
      </c>
      <c r="F42" s="24"/>
      <c r="G42" s="43">
        <f t="shared" si="2"/>
        <v>1227864</v>
      </c>
      <c r="H42" s="43">
        <v>1163024</v>
      </c>
      <c r="I42" s="43">
        <v>43400</v>
      </c>
      <c r="J42" s="43">
        <v>21440</v>
      </c>
      <c r="K42" s="20"/>
      <c r="L42" s="13"/>
      <c r="M42" s="46"/>
      <c r="N42" s="13"/>
    </row>
    <row r="43" spans="1:14" ht="15">
      <c r="A43" s="20" t="s">
        <v>39</v>
      </c>
      <c r="B43" s="22">
        <f t="shared" si="3"/>
        <v>254853</v>
      </c>
      <c r="C43" s="22">
        <v>249333</v>
      </c>
      <c r="D43" s="22">
        <v>3695</v>
      </c>
      <c r="E43" s="22">
        <v>1825</v>
      </c>
      <c r="F43" s="24"/>
      <c r="G43" s="43">
        <f t="shared" si="2"/>
        <v>3182807</v>
      </c>
      <c r="H43" s="43">
        <v>3166107</v>
      </c>
      <c r="I43" s="43">
        <v>9800</v>
      </c>
      <c r="J43" s="43">
        <v>6900</v>
      </c>
      <c r="K43" s="20"/>
      <c r="L43" s="13"/>
      <c r="M43" s="46"/>
      <c r="N43" s="13"/>
    </row>
    <row r="44" spans="1:14" ht="15">
      <c r="A44" s="20" t="s">
        <v>40</v>
      </c>
      <c r="B44" s="22">
        <f t="shared" si="3"/>
        <v>15691</v>
      </c>
      <c r="C44" s="22">
        <v>15691</v>
      </c>
      <c r="D44" s="22">
        <v>0</v>
      </c>
      <c r="E44" s="22">
        <v>0</v>
      </c>
      <c r="F44" s="24"/>
      <c r="G44" s="43">
        <f t="shared" si="2"/>
        <v>203524</v>
      </c>
      <c r="H44" s="43">
        <v>203524</v>
      </c>
      <c r="I44" s="43">
        <v>0</v>
      </c>
      <c r="J44" s="43">
        <v>0</v>
      </c>
      <c r="K44" s="20"/>
      <c r="L44" s="13"/>
      <c r="M44" s="46"/>
      <c r="N44" s="13"/>
    </row>
    <row r="45" spans="1:14" ht="15">
      <c r="A45" s="20" t="s">
        <v>41</v>
      </c>
      <c r="B45" s="22">
        <f t="shared" si="3"/>
        <v>56919</v>
      </c>
      <c r="C45" s="22">
        <v>56544</v>
      </c>
      <c r="D45" s="22">
        <v>300</v>
      </c>
      <c r="E45" s="22">
        <v>75</v>
      </c>
      <c r="F45" s="24"/>
      <c r="G45" s="43">
        <f t="shared" si="2"/>
        <v>1456516</v>
      </c>
      <c r="H45" s="43">
        <v>904886</v>
      </c>
      <c r="I45" s="43">
        <v>3000</v>
      </c>
      <c r="J45" s="43">
        <v>548630</v>
      </c>
      <c r="K45" s="20"/>
      <c r="L45" s="13"/>
      <c r="M45" s="46"/>
      <c r="N45" s="13"/>
    </row>
    <row r="46" spans="1:14" ht="15">
      <c r="A46" s="20" t="s">
        <v>42</v>
      </c>
      <c r="B46" s="22">
        <f t="shared" si="3"/>
        <v>5303</v>
      </c>
      <c r="C46" s="22">
        <v>5303</v>
      </c>
      <c r="D46" s="22">
        <v>0</v>
      </c>
      <c r="E46" s="22">
        <v>0</v>
      </c>
      <c r="F46" s="24"/>
      <c r="G46" s="43">
        <f t="shared" si="2"/>
        <v>80075</v>
      </c>
      <c r="H46" s="43">
        <v>80075</v>
      </c>
      <c r="I46" s="43">
        <v>0</v>
      </c>
      <c r="J46" s="43">
        <v>0</v>
      </c>
      <c r="K46" s="20"/>
      <c r="L46" s="13"/>
      <c r="M46" s="46"/>
      <c r="N46" s="13"/>
    </row>
    <row r="47" spans="1:14" ht="15">
      <c r="A47" s="20" t="s">
        <v>43</v>
      </c>
      <c r="B47" s="22">
        <f t="shared" si="3"/>
        <v>630</v>
      </c>
      <c r="C47" s="22">
        <v>630</v>
      </c>
      <c r="D47" s="22">
        <v>0</v>
      </c>
      <c r="E47" s="22">
        <v>0</v>
      </c>
      <c r="F47" s="24"/>
      <c r="G47" s="43">
        <f t="shared" si="2"/>
        <v>8505</v>
      </c>
      <c r="H47" s="43">
        <v>8505</v>
      </c>
      <c r="I47" s="43">
        <v>0</v>
      </c>
      <c r="J47" s="43">
        <v>0</v>
      </c>
      <c r="K47" s="20"/>
      <c r="L47" s="13"/>
      <c r="M47" s="46"/>
      <c r="N47" s="13"/>
    </row>
    <row r="48" spans="1:14" ht="15">
      <c r="A48" s="20" t="s">
        <v>44</v>
      </c>
      <c r="B48" s="22">
        <f t="shared" si="3"/>
        <v>9034</v>
      </c>
      <c r="C48" s="22">
        <v>9034</v>
      </c>
      <c r="D48" s="22">
        <v>0</v>
      </c>
      <c r="E48" s="22">
        <v>0</v>
      </c>
      <c r="F48" s="24"/>
      <c r="G48" s="43">
        <f t="shared" si="2"/>
        <v>103979</v>
      </c>
      <c r="H48" s="43">
        <v>103979</v>
      </c>
      <c r="I48" s="43">
        <v>0</v>
      </c>
      <c r="J48" s="43">
        <v>0</v>
      </c>
      <c r="K48" s="20"/>
      <c r="L48" s="13"/>
      <c r="M48" s="46"/>
      <c r="N48" s="13"/>
    </row>
    <row r="49" spans="1:14" ht="15">
      <c r="A49" s="20" t="s">
        <v>45</v>
      </c>
      <c r="B49" s="22">
        <f t="shared" si="3"/>
        <v>584034</v>
      </c>
      <c r="C49" s="22">
        <v>524021</v>
      </c>
      <c r="D49" s="22">
        <v>39229</v>
      </c>
      <c r="E49" s="22">
        <v>20784</v>
      </c>
      <c r="F49" s="24"/>
      <c r="G49" s="43">
        <f>SUM(H49:J49)</f>
        <v>7032341</v>
      </c>
      <c r="H49" s="43">
        <v>6327873</v>
      </c>
      <c r="I49" s="43">
        <v>194362</v>
      </c>
      <c r="J49" s="43">
        <v>510106</v>
      </c>
      <c r="K49" s="20"/>
      <c r="L49" s="13"/>
      <c r="M49" s="46"/>
      <c r="N49" s="13"/>
    </row>
    <row r="50" spans="1:14" ht="15">
      <c r="A50" s="20" t="s">
        <v>46</v>
      </c>
      <c r="B50" s="22">
        <f t="shared" si="3"/>
        <v>64382</v>
      </c>
      <c r="C50" s="22">
        <v>64382</v>
      </c>
      <c r="D50" s="22">
        <v>0</v>
      </c>
      <c r="E50" s="22">
        <v>0</v>
      </c>
      <c r="F50" s="24"/>
      <c r="G50" s="43">
        <f t="shared" si="2"/>
        <v>1352117</v>
      </c>
      <c r="H50" s="43">
        <v>1352117</v>
      </c>
      <c r="I50" s="43">
        <v>0</v>
      </c>
      <c r="J50" s="43">
        <v>0</v>
      </c>
      <c r="K50" s="20"/>
      <c r="L50" s="13"/>
      <c r="M50" s="46"/>
      <c r="N50" s="13"/>
    </row>
    <row r="51" spans="1:14" ht="15">
      <c r="A51" s="20" t="s">
        <v>47</v>
      </c>
      <c r="B51" s="22">
        <f>SUM(C51:E51)</f>
        <v>14412</v>
      </c>
      <c r="C51" s="22">
        <v>13912</v>
      </c>
      <c r="D51" s="22">
        <v>500</v>
      </c>
      <c r="E51" s="22">
        <v>0</v>
      </c>
      <c r="F51" s="24"/>
      <c r="G51" s="43">
        <f>SUM(H51:J51)</f>
        <v>186732</v>
      </c>
      <c r="H51" s="43">
        <v>179372</v>
      </c>
      <c r="I51" s="43">
        <v>2260</v>
      </c>
      <c r="J51" s="43">
        <v>5100</v>
      </c>
      <c r="K51" s="20"/>
      <c r="L51" s="13"/>
      <c r="M51" s="46"/>
      <c r="N51" s="13"/>
    </row>
    <row r="52" spans="1:14" ht="15">
      <c r="A52" s="20" t="s">
        <v>58</v>
      </c>
      <c r="B52" s="22">
        <f t="shared" si="3"/>
        <v>429</v>
      </c>
      <c r="C52" s="22">
        <v>429</v>
      </c>
      <c r="D52" s="22">
        <v>0</v>
      </c>
      <c r="E52" s="22">
        <v>0</v>
      </c>
      <c r="F52" s="24"/>
      <c r="G52" s="43">
        <f t="shared" si="2"/>
        <v>3634</v>
      </c>
      <c r="H52" s="43">
        <v>3634</v>
      </c>
      <c r="I52" s="43">
        <v>0</v>
      </c>
      <c r="J52" s="43">
        <v>0</v>
      </c>
      <c r="K52" s="20"/>
      <c r="L52" s="13"/>
      <c r="M52" s="46"/>
      <c r="N52" s="13"/>
    </row>
    <row r="53" spans="1:14" ht="15">
      <c r="A53" s="20" t="s">
        <v>59</v>
      </c>
      <c r="B53" s="22">
        <f t="shared" si="3"/>
        <v>496480</v>
      </c>
      <c r="C53" s="22">
        <v>173178</v>
      </c>
      <c r="D53" s="22">
        <v>321853</v>
      </c>
      <c r="E53" s="22">
        <v>1449</v>
      </c>
      <c r="F53" s="24"/>
      <c r="G53" s="43">
        <f t="shared" si="2"/>
        <v>3559907</v>
      </c>
      <c r="H53" s="43">
        <v>2320882</v>
      </c>
      <c r="I53" s="43">
        <v>1060425</v>
      </c>
      <c r="J53" s="43">
        <v>178600</v>
      </c>
      <c r="K53" s="20"/>
      <c r="L53" s="13"/>
      <c r="M53" s="46"/>
      <c r="N53" s="13"/>
    </row>
    <row r="54" spans="1:14" ht="15">
      <c r="A54" s="20" t="s">
        <v>60</v>
      </c>
      <c r="B54" s="22">
        <f>SUM(C54:E54)</f>
        <v>6600</v>
      </c>
      <c r="C54" s="22">
        <v>6600</v>
      </c>
      <c r="D54" s="22">
        <v>0</v>
      </c>
      <c r="E54" s="22">
        <v>0</v>
      </c>
      <c r="F54" s="24"/>
      <c r="G54" s="43">
        <f>SUM(H54:J54)</f>
        <v>108900</v>
      </c>
      <c r="H54" s="43">
        <v>108900</v>
      </c>
      <c r="I54" s="43">
        <v>0</v>
      </c>
      <c r="J54" s="43">
        <v>0</v>
      </c>
      <c r="K54" s="20"/>
      <c r="L54" s="13"/>
      <c r="M54" s="46"/>
      <c r="N54" s="13"/>
    </row>
    <row r="55" spans="1:14" ht="15">
      <c r="A55" s="20" t="s">
        <v>61</v>
      </c>
      <c r="B55" s="22">
        <f>SUM(C55:E55)</f>
        <v>309847</v>
      </c>
      <c r="C55" s="22">
        <v>192945</v>
      </c>
      <c r="D55" s="22">
        <v>113202</v>
      </c>
      <c r="E55" s="22">
        <v>3700</v>
      </c>
      <c r="F55" s="24"/>
      <c r="G55" s="43">
        <f>SUM(H55:J55)</f>
        <v>5621305</v>
      </c>
      <c r="H55" s="43">
        <v>5549764</v>
      </c>
      <c r="I55" s="43">
        <v>12361</v>
      </c>
      <c r="J55" s="43">
        <v>59180</v>
      </c>
      <c r="K55" s="20"/>
      <c r="L55" s="13"/>
      <c r="M55" s="46"/>
      <c r="N55" s="13"/>
    </row>
    <row r="56" spans="1:14" ht="15">
      <c r="A56" s="20" t="s">
        <v>62</v>
      </c>
      <c r="B56" s="22">
        <f>SUM(C56:E56)</f>
        <v>15823</v>
      </c>
      <c r="C56" s="22">
        <v>15823</v>
      </c>
      <c r="D56" s="22">
        <v>0</v>
      </c>
      <c r="E56" s="22">
        <v>0</v>
      </c>
      <c r="F56" s="24"/>
      <c r="G56" s="43">
        <f>SUM(H56:J56)</f>
        <v>245925</v>
      </c>
      <c r="H56" s="43">
        <v>245925</v>
      </c>
      <c r="I56" s="43">
        <v>0</v>
      </c>
      <c r="J56" s="43">
        <v>0</v>
      </c>
      <c r="K56" s="20"/>
      <c r="L56" s="13"/>
      <c r="M56" s="46"/>
      <c r="N56" s="13"/>
    </row>
    <row r="57" spans="1:14" ht="15">
      <c r="A57" s="20" t="s">
        <v>63</v>
      </c>
      <c r="B57" s="22">
        <f aca="true" t="shared" si="4" ref="B57:B62">SUM(C57:E57)</f>
        <v>6499</v>
      </c>
      <c r="C57" s="22">
        <v>6499</v>
      </c>
      <c r="D57" s="22">
        <v>0</v>
      </c>
      <c r="E57" s="22">
        <v>0</v>
      </c>
      <c r="F57" s="24"/>
      <c r="G57" s="43">
        <f aca="true" t="shared" si="5" ref="G57:G62">SUM(H57:J57)</f>
        <v>100734</v>
      </c>
      <c r="H57" s="43">
        <v>100734</v>
      </c>
      <c r="I57" s="43">
        <v>0</v>
      </c>
      <c r="J57" s="43">
        <v>0</v>
      </c>
      <c r="K57" s="20"/>
      <c r="L57" s="13"/>
      <c r="M57" s="46"/>
      <c r="N57" s="13"/>
    </row>
    <row r="58" spans="1:14" ht="15">
      <c r="A58" s="20" t="s">
        <v>64</v>
      </c>
      <c r="B58" s="22">
        <f t="shared" si="4"/>
        <v>15239</v>
      </c>
      <c r="C58" s="22">
        <v>10739</v>
      </c>
      <c r="D58" s="22">
        <v>4500</v>
      </c>
      <c r="E58" s="22">
        <v>0</v>
      </c>
      <c r="F58" s="24"/>
      <c r="G58" s="43">
        <f t="shared" si="5"/>
        <v>192851</v>
      </c>
      <c r="H58" s="43">
        <v>135521</v>
      </c>
      <c r="I58" s="43">
        <v>57330</v>
      </c>
      <c r="J58" s="43">
        <v>0</v>
      </c>
      <c r="K58" s="20"/>
      <c r="L58" s="13"/>
      <c r="M58" s="46"/>
      <c r="N58" s="13"/>
    </row>
    <row r="59" spans="1:14" ht="15">
      <c r="A59" s="20" t="s">
        <v>65</v>
      </c>
      <c r="B59" s="22">
        <f t="shared" si="4"/>
        <v>23286</v>
      </c>
      <c r="C59" s="22">
        <v>23055</v>
      </c>
      <c r="D59" s="22">
        <v>231</v>
      </c>
      <c r="E59" s="22">
        <v>0</v>
      </c>
      <c r="F59" s="24"/>
      <c r="G59" s="43">
        <f t="shared" si="5"/>
        <v>330593</v>
      </c>
      <c r="H59" s="43">
        <v>329727</v>
      </c>
      <c r="I59" s="43">
        <v>866</v>
      </c>
      <c r="J59" s="43">
        <v>0</v>
      </c>
      <c r="K59" s="20"/>
      <c r="L59" s="13"/>
      <c r="M59" s="46"/>
      <c r="N59" s="13"/>
    </row>
    <row r="60" spans="1:14" ht="15">
      <c r="A60" s="20" t="s">
        <v>66</v>
      </c>
      <c r="B60" s="22">
        <f t="shared" si="4"/>
        <v>4000</v>
      </c>
      <c r="C60" s="22">
        <v>4000</v>
      </c>
      <c r="D60" s="22">
        <v>0</v>
      </c>
      <c r="E60" s="22">
        <v>0</v>
      </c>
      <c r="F60" s="24"/>
      <c r="G60" s="43">
        <f t="shared" si="5"/>
        <v>72680</v>
      </c>
      <c r="H60" s="43">
        <v>72680</v>
      </c>
      <c r="I60" s="43">
        <v>0</v>
      </c>
      <c r="J60" s="43">
        <v>0</v>
      </c>
      <c r="K60" s="20"/>
      <c r="L60" s="13"/>
      <c r="M60" s="46"/>
      <c r="N60" s="13"/>
    </row>
    <row r="61" spans="1:14" ht="15">
      <c r="A61" s="20" t="s">
        <v>67</v>
      </c>
      <c r="B61" s="22">
        <f t="shared" si="4"/>
        <v>328139</v>
      </c>
      <c r="C61" s="22">
        <v>327139</v>
      </c>
      <c r="D61" s="22">
        <v>1000</v>
      </c>
      <c r="E61" s="22">
        <v>0</v>
      </c>
      <c r="F61" s="24"/>
      <c r="G61" s="43">
        <f t="shared" si="5"/>
        <v>7002236</v>
      </c>
      <c r="H61" s="43">
        <v>6991100</v>
      </c>
      <c r="I61" s="43">
        <v>11136</v>
      </c>
      <c r="J61" s="43">
        <v>0</v>
      </c>
      <c r="K61" s="20"/>
      <c r="L61" s="13"/>
      <c r="M61" s="46"/>
      <c r="N61" s="13"/>
    </row>
    <row r="62" spans="1:14" ht="15">
      <c r="A62" s="20" t="s">
        <v>68</v>
      </c>
      <c r="B62" s="22">
        <f t="shared" si="4"/>
        <v>7598</v>
      </c>
      <c r="C62" s="22">
        <v>4800</v>
      </c>
      <c r="D62" s="22">
        <v>2798</v>
      </c>
      <c r="E62" s="22">
        <v>0</v>
      </c>
      <c r="F62" s="24"/>
      <c r="G62" s="43">
        <f t="shared" si="5"/>
        <v>78251</v>
      </c>
      <c r="H62" s="43">
        <v>65520</v>
      </c>
      <c r="I62" s="43">
        <v>12731</v>
      </c>
      <c r="J62" s="43">
        <v>0</v>
      </c>
      <c r="K62" s="20"/>
      <c r="L62" s="13"/>
      <c r="M62" s="46"/>
      <c r="N62" s="13"/>
    </row>
    <row r="63" spans="1:14" ht="15">
      <c r="A63" s="20"/>
      <c r="B63" s="22"/>
      <c r="C63" s="22"/>
      <c r="D63" s="22"/>
      <c r="E63" s="22"/>
      <c r="F63" s="24"/>
      <c r="G63" s="43"/>
      <c r="H63" s="43"/>
      <c r="I63" s="43"/>
      <c r="J63" s="43"/>
      <c r="K63" s="20"/>
      <c r="L63" s="13"/>
      <c r="M63" s="46"/>
      <c r="N63" s="13"/>
    </row>
    <row r="64" spans="1:14" ht="15">
      <c r="A64" s="20" t="s">
        <v>2</v>
      </c>
      <c r="B64" s="22">
        <f>SUM(C64:E64)</f>
        <v>11010</v>
      </c>
      <c r="C64" s="22">
        <f>SUM(C65:C66)</f>
        <v>11010</v>
      </c>
      <c r="D64" s="22">
        <v>0</v>
      </c>
      <c r="E64" s="22">
        <v>0</v>
      </c>
      <c r="F64" s="24"/>
      <c r="G64" s="43">
        <f>SUM(H64:J64)</f>
        <v>377096</v>
      </c>
      <c r="H64" s="43">
        <f>SUM(H65:H66)</f>
        <v>377096</v>
      </c>
      <c r="I64" s="43">
        <v>0</v>
      </c>
      <c r="J64" s="43">
        <v>0</v>
      </c>
      <c r="K64" s="20"/>
      <c r="L64" s="13"/>
      <c r="M64" s="46"/>
      <c r="N64" s="13"/>
    </row>
    <row r="65" spans="1:14" ht="15">
      <c r="A65" s="20" t="s">
        <v>72</v>
      </c>
      <c r="B65" s="22">
        <f>SUM(C65:E65)</f>
        <v>3278</v>
      </c>
      <c r="C65" s="22">
        <v>3278</v>
      </c>
      <c r="D65" s="22">
        <v>0</v>
      </c>
      <c r="E65" s="22">
        <v>0</v>
      </c>
      <c r="F65" s="24"/>
      <c r="G65" s="43">
        <f>SUM(H65:J65)</f>
        <v>215491</v>
      </c>
      <c r="H65" s="43">
        <v>215491</v>
      </c>
      <c r="I65" s="43">
        <v>0</v>
      </c>
      <c r="J65" s="43">
        <v>0</v>
      </c>
      <c r="K65" s="20"/>
      <c r="L65" s="13"/>
      <c r="M65" s="46"/>
      <c r="N65" s="13"/>
    </row>
    <row r="66" spans="1:14" ht="15">
      <c r="A66" s="20" t="s">
        <v>70</v>
      </c>
      <c r="B66" s="22">
        <f>SUM(C66:E66)</f>
        <v>7732</v>
      </c>
      <c r="C66" s="22">
        <v>7732</v>
      </c>
      <c r="D66" s="22">
        <v>0</v>
      </c>
      <c r="E66" s="22">
        <v>0</v>
      </c>
      <c r="F66" s="24"/>
      <c r="G66" s="43">
        <f>SUM(H66:J66)</f>
        <v>161605</v>
      </c>
      <c r="H66" s="43">
        <v>161605</v>
      </c>
      <c r="I66" s="43">
        <v>0</v>
      </c>
      <c r="J66" s="43">
        <v>0</v>
      </c>
      <c r="K66" s="20"/>
      <c r="L66" s="13"/>
      <c r="M66" s="46"/>
      <c r="N66" s="13"/>
    </row>
    <row r="67" spans="1:14" ht="15">
      <c r="A67" s="20"/>
      <c r="B67" s="22"/>
      <c r="C67" s="22"/>
      <c r="D67" s="22"/>
      <c r="E67" s="22"/>
      <c r="F67" s="24"/>
      <c r="G67" s="43"/>
      <c r="H67" s="43"/>
      <c r="I67" s="43"/>
      <c r="J67" s="43"/>
      <c r="K67" s="20"/>
      <c r="L67" s="13"/>
      <c r="M67" s="46"/>
      <c r="N67" s="13"/>
    </row>
    <row r="68" spans="1:14" ht="15">
      <c r="A68" s="20" t="s">
        <v>3</v>
      </c>
      <c r="B68" s="22">
        <v>0</v>
      </c>
      <c r="C68" s="22">
        <v>0</v>
      </c>
      <c r="D68" s="22">
        <v>0</v>
      </c>
      <c r="E68" s="22">
        <v>0</v>
      </c>
      <c r="F68" s="24"/>
      <c r="G68" s="43">
        <v>0</v>
      </c>
      <c r="H68" s="43">
        <v>0</v>
      </c>
      <c r="I68" s="43">
        <v>0</v>
      </c>
      <c r="J68" s="43">
        <v>0</v>
      </c>
      <c r="K68" s="20"/>
      <c r="L68" s="13"/>
      <c r="M68" s="46"/>
      <c r="N68" s="13"/>
    </row>
    <row r="69" spans="1:14" ht="15">
      <c r="A69" s="32"/>
      <c r="B69" s="33"/>
      <c r="C69" s="33"/>
      <c r="D69" s="33"/>
      <c r="E69" s="33"/>
      <c r="F69" s="16"/>
      <c r="G69" s="34"/>
      <c r="H69" s="34"/>
      <c r="I69" s="34"/>
      <c r="J69" s="34"/>
      <c r="K69" s="20"/>
      <c r="L69" s="13"/>
      <c r="M69" s="46"/>
      <c r="N69" s="13"/>
    </row>
    <row r="70" spans="1:14" ht="15">
      <c r="A70" s="20" t="s">
        <v>48</v>
      </c>
      <c r="B70" s="35"/>
      <c r="C70" s="35"/>
      <c r="D70" s="35"/>
      <c r="E70" s="35"/>
      <c r="F70" s="23"/>
      <c r="G70" s="36"/>
      <c r="H70" s="36"/>
      <c r="I70" s="36"/>
      <c r="J70" s="36"/>
      <c r="K70" s="13"/>
      <c r="L70" s="13"/>
      <c r="M70" s="46"/>
      <c r="N70" s="13"/>
    </row>
    <row r="71" spans="1:14" ht="15">
      <c r="A71" s="20"/>
      <c r="B71" s="35"/>
      <c r="C71" s="35"/>
      <c r="D71" s="35"/>
      <c r="E71" s="35"/>
      <c r="F71" s="23"/>
      <c r="G71" s="36"/>
      <c r="H71" s="36"/>
      <c r="I71" s="36"/>
      <c r="J71" s="36"/>
      <c r="K71" s="13"/>
      <c r="L71" s="13"/>
      <c r="M71" s="46"/>
      <c r="N71" s="13"/>
    </row>
    <row r="72" spans="1:14" ht="15">
      <c r="A72" s="13"/>
      <c r="B72" s="37"/>
      <c r="C72" s="35"/>
      <c r="D72" s="35"/>
      <c r="E72" s="35"/>
      <c r="F72" s="23"/>
      <c r="G72" s="36"/>
      <c r="H72" s="36"/>
      <c r="I72" s="36"/>
      <c r="J72" s="36"/>
      <c r="K72" s="13"/>
      <c r="L72" s="13"/>
      <c r="M72" s="46"/>
      <c r="N72" s="13"/>
    </row>
    <row r="73" spans="1:14" ht="15">
      <c r="A73" s="13"/>
      <c r="B73" s="35"/>
      <c r="C73" s="35"/>
      <c r="D73" s="35"/>
      <c r="E73" s="35"/>
      <c r="F73" s="23"/>
      <c r="G73" s="36"/>
      <c r="H73" s="36"/>
      <c r="I73" s="36"/>
      <c r="J73" s="36"/>
      <c r="K73" s="13"/>
      <c r="L73" s="13"/>
      <c r="M73" s="46"/>
      <c r="N73" s="13"/>
    </row>
    <row r="74" spans="1:14" ht="15">
      <c r="A74" s="13"/>
      <c r="B74" s="35"/>
      <c r="C74" s="35"/>
      <c r="D74" s="35"/>
      <c r="E74" s="35"/>
      <c r="F74" s="23"/>
      <c r="G74" s="36"/>
      <c r="H74" s="36"/>
      <c r="I74" s="36"/>
      <c r="J74" s="36"/>
      <c r="K74" s="13"/>
      <c r="L74" s="13"/>
      <c r="M74" s="46"/>
      <c r="N74" s="13"/>
    </row>
    <row r="75" spans="1:14" ht="15">
      <c r="A75" s="38"/>
      <c r="B75" s="35"/>
      <c r="C75" s="35"/>
      <c r="D75" s="35"/>
      <c r="E75" s="35"/>
      <c r="F75" s="23"/>
      <c r="G75" s="36"/>
      <c r="H75" s="36"/>
      <c r="I75" s="36"/>
      <c r="J75" s="36"/>
      <c r="K75" s="13"/>
      <c r="L75" s="13"/>
      <c r="M75" s="46"/>
      <c r="N75" s="13"/>
    </row>
    <row r="76" spans="1:14" ht="15">
      <c r="A76" s="39"/>
      <c r="B76" s="35"/>
      <c r="C76" s="35"/>
      <c r="D76" s="35"/>
      <c r="E76" s="35"/>
      <c r="F76" s="23"/>
      <c r="G76" s="36"/>
      <c r="H76" s="36"/>
      <c r="I76" s="36"/>
      <c r="J76" s="36"/>
      <c r="K76" s="13"/>
      <c r="L76" s="13"/>
      <c r="M76" s="46"/>
      <c r="N76" s="13"/>
    </row>
    <row r="77" spans="1:14" ht="15">
      <c r="A77" s="13"/>
      <c r="B77" s="35"/>
      <c r="C77" s="35"/>
      <c r="D77" s="35"/>
      <c r="E77" s="35"/>
      <c r="F77" s="23"/>
      <c r="G77" s="36"/>
      <c r="H77" s="36"/>
      <c r="I77" s="36"/>
      <c r="J77" s="36"/>
      <c r="K77" s="13"/>
      <c r="L77" s="13"/>
      <c r="M77" s="46"/>
      <c r="N77" s="13"/>
    </row>
    <row r="78" spans="1:14" ht="15">
      <c r="A78" s="13"/>
      <c r="B78" s="35"/>
      <c r="C78" s="35"/>
      <c r="D78" s="35"/>
      <c r="E78" s="35"/>
      <c r="F78" s="23"/>
      <c r="G78" s="36"/>
      <c r="H78" s="36"/>
      <c r="I78" s="36"/>
      <c r="J78" s="36"/>
      <c r="K78" s="13"/>
      <c r="L78" s="13"/>
      <c r="M78" s="46"/>
      <c r="N78" s="13"/>
    </row>
    <row r="79" spans="1:14" ht="15">
      <c r="A79" s="13"/>
      <c r="B79" s="47"/>
      <c r="C79" s="47"/>
      <c r="D79" s="47"/>
      <c r="E79" s="47"/>
      <c r="F79" s="13"/>
      <c r="G79" s="48"/>
      <c r="H79" s="48"/>
      <c r="I79" s="48"/>
      <c r="J79" s="48"/>
      <c r="K79" s="13"/>
      <c r="L79" s="13"/>
      <c r="M79" s="46"/>
      <c r="N79" s="13"/>
    </row>
    <row r="80" spans="1:14" ht="15">
      <c r="A80" s="13"/>
      <c r="B80" s="47"/>
      <c r="C80" s="47"/>
      <c r="D80" s="47"/>
      <c r="E80" s="47"/>
      <c r="F80" s="13"/>
      <c r="G80" s="48"/>
      <c r="H80" s="48"/>
      <c r="I80" s="48"/>
      <c r="J80" s="48"/>
      <c r="K80" s="13"/>
      <c r="L80" s="13"/>
      <c r="M80" s="46"/>
      <c r="N80" s="13"/>
    </row>
    <row r="81" spans="1:14" ht="15">
      <c r="A81" s="13"/>
      <c r="B81" s="47"/>
      <c r="C81" s="47"/>
      <c r="D81" s="47"/>
      <c r="E81" s="47"/>
      <c r="F81" s="13"/>
      <c r="G81" s="48"/>
      <c r="H81" s="48"/>
      <c r="I81" s="48"/>
      <c r="J81" s="48"/>
      <c r="K81" s="13"/>
      <c r="L81" s="13"/>
      <c r="M81" s="46"/>
      <c r="N81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1" ht="20.25">
      <c r="A1" s="57" t="s">
        <v>73</v>
      </c>
      <c r="B1" s="13"/>
      <c r="C1" s="13"/>
      <c r="D1" s="13"/>
      <c r="E1" s="13"/>
      <c r="F1" s="13"/>
      <c r="G1" s="46"/>
      <c r="H1" s="13"/>
      <c r="I1" s="13"/>
      <c r="J1" s="13"/>
      <c r="K1" s="13"/>
    </row>
    <row r="2" spans="1:11" ht="20.25">
      <c r="A2" s="57" t="s">
        <v>74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5"/>
      <c r="B4" s="86" t="s">
        <v>53</v>
      </c>
      <c r="C4" s="86"/>
      <c r="D4" s="86"/>
      <c r="E4" s="86"/>
      <c r="F4" s="15"/>
      <c r="G4" s="86" t="s">
        <v>52</v>
      </c>
      <c r="H4" s="86"/>
      <c r="I4" s="86"/>
      <c r="J4" s="86"/>
      <c r="K4" s="50"/>
    </row>
    <row r="5" spans="1:11" ht="14.25">
      <c r="A5" s="17" t="s">
        <v>1</v>
      </c>
      <c r="B5" s="19" t="s">
        <v>4</v>
      </c>
      <c r="C5" s="19" t="s">
        <v>49</v>
      </c>
      <c r="D5" s="19" t="s">
        <v>50</v>
      </c>
      <c r="E5" s="19" t="s">
        <v>51</v>
      </c>
      <c r="F5" s="17"/>
      <c r="G5" s="19" t="s">
        <v>4</v>
      </c>
      <c r="H5" s="19" t="s">
        <v>49</v>
      </c>
      <c r="I5" s="19" t="s">
        <v>50</v>
      </c>
      <c r="J5" s="19" t="s">
        <v>51</v>
      </c>
      <c r="K5" s="50"/>
    </row>
    <row r="6" spans="1:11" ht="14.25">
      <c r="A6" s="51"/>
      <c r="B6" s="13"/>
      <c r="C6" s="13"/>
      <c r="D6" s="13"/>
      <c r="E6" s="13"/>
      <c r="F6" s="51"/>
      <c r="G6" s="13"/>
      <c r="H6" s="13"/>
      <c r="I6" s="13"/>
      <c r="J6" s="13"/>
      <c r="K6" s="13"/>
    </row>
    <row r="7" spans="1:11" ht="15">
      <c r="A7" s="51" t="s">
        <v>0</v>
      </c>
      <c r="B7" s="52">
        <f>SUM(C7+D7+E7)</f>
        <v>13303664</v>
      </c>
      <c r="C7" s="52">
        <f>SUM(C9+C16)</f>
        <v>11668988</v>
      </c>
      <c r="D7" s="52">
        <f>SUM(D9+D16)</f>
        <v>1247446</v>
      </c>
      <c r="E7" s="52">
        <f>SUM(E9+E16)</f>
        <v>387230</v>
      </c>
      <c r="F7" s="53"/>
      <c r="G7" s="58">
        <v>239374618</v>
      </c>
      <c r="H7" s="58">
        <v>228961274</v>
      </c>
      <c r="I7" s="58">
        <v>5768972</v>
      </c>
      <c r="J7" s="58">
        <v>4644372</v>
      </c>
      <c r="K7" s="13"/>
    </row>
    <row r="8" spans="1:11" ht="14.25">
      <c r="A8" s="13"/>
      <c r="B8" s="52"/>
      <c r="C8" s="52"/>
      <c r="D8" s="52"/>
      <c r="E8" s="52"/>
      <c r="F8" s="52"/>
      <c r="G8" s="42"/>
      <c r="H8" s="42"/>
      <c r="I8" s="42"/>
      <c r="J8" s="42"/>
      <c r="K8" s="13"/>
    </row>
    <row r="9" spans="1:11" ht="14.25">
      <c r="A9" s="51" t="s">
        <v>6</v>
      </c>
      <c r="B9" s="52">
        <f aca="true" t="shared" si="0" ref="B9:B14">SUM(C9:E9)</f>
        <v>3818596</v>
      </c>
      <c r="C9" s="52">
        <f>SUM(C10:C14)</f>
        <v>3760845</v>
      </c>
      <c r="D9" s="52">
        <f>SUM(D10:D14)</f>
        <v>35797</v>
      </c>
      <c r="E9" s="52">
        <f>SUM(E10:E14)</f>
        <v>21954</v>
      </c>
      <c r="F9" s="54"/>
      <c r="G9" s="42">
        <f aca="true" t="shared" si="1" ref="G9:G14">SUM(H9:J9)</f>
        <v>126175301</v>
      </c>
      <c r="H9" s="42">
        <f>SUM(H10:H14)</f>
        <v>125546020</v>
      </c>
      <c r="I9" s="42">
        <f>SUM(I10:I14)</f>
        <v>383037</v>
      </c>
      <c r="J9" s="42">
        <f>SUM(J10:J14)</f>
        <v>246244</v>
      </c>
      <c r="K9" s="13"/>
    </row>
    <row r="10" spans="1:11" ht="14.25">
      <c r="A10" s="51" t="s">
        <v>7</v>
      </c>
      <c r="B10" s="52">
        <f t="shared" si="0"/>
        <v>261989</v>
      </c>
      <c r="C10" s="52">
        <v>261089</v>
      </c>
      <c r="D10" s="24">
        <v>0</v>
      </c>
      <c r="E10" s="52">
        <v>900</v>
      </c>
      <c r="F10" s="54"/>
      <c r="G10" s="42">
        <f>SUM(H10:J10)</f>
        <v>6625912</v>
      </c>
      <c r="H10" s="42">
        <v>6625912</v>
      </c>
      <c r="I10" s="59">
        <v>0</v>
      </c>
      <c r="J10" s="59">
        <v>0</v>
      </c>
      <c r="K10" s="13"/>
    </row>
    <row r="11" spans="1:11" ht="14.25">
      <c r="A11" s="51" t="s">
        <v>8</v>
      </c>
      <c r="B11" s="52">
        <f t="shared" si="0"/>
        <v>315878</v>
      </c>
      <c r="C11" s="52">
        <v>315878</v>
      </c>
      <c r="D11" s="24">
        <v>0</v>
      </c>
      <c r="E11" s="24">
        <v>0</v>
      </c>
      <c r="F11" s="54"/>
      <c r="G11" s="42">
        <f t="shared" si="1"/>
        <v>8847869</v>
      </c>
      <c r="H11" s="42">
        <v>8844164</v>
      </c>
      <c r="I11" s="59">
        <v>0</v>
      </c>
      <c r="J11" s="42">
        <v>3705</v>
      </c>
      <c r="K11" s="13"/>
    </row>
    <row r="12" spans="1:11" ht="14.25">
      <c r="A12" s="51" t="s">
        <v>11</v>
      </c>
      <c r="B12" s="52">
        <f t="shared" si="0"/>
        <v>2592994</v>
      </c>
      <c r="C12" s="52">
        <v>2587139</v>
      </c>
      <c r="D12" s="52">
        <v>5855</v>
      </c>
      <c r="E12" s="24">
        <v>0</v>
      </c>
      <c r="F12" s="54"/>
      <c r="G12" s="42">
        <f t="shared" si="1"/>
        <v>94217177</v>
      </c>
      <c r="H12" s="42">
        <v>94129352</v>
      </c>
      <c r="I12" s="42">
        <v>87825</v>
      </c>
      <c r="J12" s="59">
        <v>0</v>
      </c>
      <c r="K12" s="13"/>
    </row>
    <row r="13" spans="1:11" ht="14.25">
      <c r="A13" s="51" t="s">
        <v>9</v>
      </c>
      <c r="B13" s="52">
        <f t="shared" si="0"/>
        <v>609797</v>
      </c>
      <c r="C13" s="52">
        <v>558801</v>
      </c>
      <c r="D13" s="52">
        <v>29942</v>
      </c>
      <c r="E13" s="52">
        <v>21054</v>
      </c>
      <c r="F13" s="54"/>
      <c r="G13" s="42">
        <f t="shared" si="1"/>
        <v>15334175</v>
      </c>
      <c r="H13" s="42">
        <v>14796424</v>
      </c>
      <c r="I13" s="42">
        <v>295212</v>
      </c>
      <c r="J13" s="42">
        <v>242539</v>
      </c>
      <c r="K13" s="13"/>
    </row>
    <row r="14" spans="1:11" ht="14.25">
      <c r="A14" s="51" t="s">
        <v>10</v>
      </c>
      <c r="B14" s="52">
        <f t="shared" si="0"/>
        <v>37938</v>
      </c>
      <c r="C14" s="52">
        <v>37938</v>
      </c>
      <c r="D14" s="24">
        <v>0</v>
      </c>
      <c r="E14" s="24">
        <v>0</v>
      </c>
      <c r="F14" s="54"/>
      <c r="G14" s="42">
        <f t="shared" si="1"/>
        <v>1150168</v>
      </c>
      <c r="H14" s="42">
        <v>1150168</v>
      </c>
      <c r="I14" s="59">
        <v>0</v>
      </c>
      <c r="J14" s="59">
        <v>0</v>
      </c>
      <c r="K14" s="13"/>
    </row>
    <row r="15" spans="1:11" ht="14.25">
      <c r="A15" s="13"/>
      <c r="B15" s="52"/>
      <c r="C15" s="52"/>
      <c r="D15" s="52"/>
      <c r="E15" s="52"/>
      <c r="F15" s="52"/>
      <c r="G15" s="42"/>
      <c r="H15" s="42"/>
      <c r="I15" s="42"/>
      <c r="J15" s="42"/>
      <c r="K15" s="13"/>
    </row>
    <row r="16" spans="1:11" ht="15">
      <c r="A16" s="51" t="s">
        <v>12</v>
      </c>
      <c r="B16" s="52">
        <f aca="true" t="shared" si="2" ref="B16:B56">SUM(C16:E16)</f>
        <v>9485068</v>
      </c>
      <c r="C16" s="52">
        <f>SUM(C17:C62)</f>
        <v>7908143</v>
      </c>
      <c r="D16" s="52">
        <f>SUM(D17:D62)</f>
        <v>1211649</v>
      </c>
      <c r="E16" s="52">
        <f>SUM(E17:E62)</f>
        <v>365276</v>
      </c>
      <c r="F16" s="53"/>
      <c r="G16" s="42">
        <f aca="true" t="shared" si="3" ref="G16:G56">SUM(H16:J16)</f>
        <v>113199317</v>
      </c>
      <c r="H16" s="42">
        <f>SUM(H17:H62)</f>
        <v>103415254</v>
      </c>
      <c r="I16" s="42">
        <f>SUM(I17:I62)</f>
        <v>5385935</v>
      </c>
      <c r="J16" s="42">
        <f>SUM(J17:J62)</f>
        <v>4398128</v>
      </c>
      <c r="K16" s="13"/>
    </row>
    <row r="17" spans="1:11" ht="14.25">
      <c r="A17" s="51" t="s">
        <v>13</v>
      </c>
      <c r="B17" s="52">
        <f t="shared" si="2"/>
        <v>5142772</v>
      </c>
      <c r="C17" s="52">
        <v>4224135</v>
      </c>
      <c r="D17" s="52">
        <v>612676</v>
      </c>
      <c r="E17" s="52">
        <v>305961</v>
      </c>
      <c r="F17" s="54"/>
      <c r="G17" s="42">
        <f t="shared" si="3"/>
        <v>54027075</v>
      </c>
      <c r="H17" s="42">
        <v>48298028</v>
      </c>
      <c r="I17" s="42">
        <v>3533925</v>
      </c>
      <c r="J17" s="42">
        <v>2195122</v>
      </c>
      <c r="K17" s="13"/>
    </row>
    <row r="18" spans="1:11" ht="14.25">
      <c r="A18" s="51" t="s">
        <v>14</v>
      </c>
      <c r="B18" s="52">
        <f t="shared" si="2"/>
        <v>231152</v>
      </c>
      <c r="C18" s="52">
        <v>208020</v>
      </c>
      <c r="D18" s="52">
        <v>19307</v>
      </c>
      <c r="E18" s="52">
        <v>3825</v>
      </c>
      <c r="F18" s="54"/>
      <c r="G18" s="42">
        <f t="shared" si="3"/>
        <v>2848625</v>
      </c>
      <c r="H18" s="42">
        <v>2801745</v>
      </c>
      <c r="I18" s="42">
        <v>39380</v>
      </c>
      <c r="J18" s="42">
        <v>7500</v>
      </c>
      <c r="K18" s="13"/>
    </row>
    <row r="19" spans="1:11" ht="14.25">
      <c r="A19" s="51" t="s">
        <v>15</v>
      </c>
      <c r="B19" s="52">
        <f t="shared" si="2"/>
        <v>30204</v>
      </c>
      <c r="C19" s="52">
        <v>30204</v>
      </c>
      <c r="D19" s="24">
        <v>0</v>
      </c>
      <c r="E19" s="24">
        <v>0</v>
      </c>
      <c r="F19" s="54"/>
      <c r="G19" s="42">
        <f t="shared" si="3"/>
        <v>333143</v>
      </c>
      <c r="H19" s="42">
        <v>333143</v>
      </c>
      <c r="I19" s="59">
        <v>0</v>
      </c>
      <c r="J19" s="59">
        <v>0</v>
      </c>
      <c r="K19" s="13"/>
    </row>
    <row r="20" spans="1:11" ht="14.25">
      <c r="A20" s="51" t="s">
        <v>16</v>
      </c>
      <c r="B20" s="52">
        <f t="shared" si="2"/>
        <v>34870</v>
      </c>
      <c r="C20" s="52">
        <v>3289</v>
      </c>
      <c r="D20" s="52">
        <v>31581</v>
      </c>
      <c r="E20" s="24">
        <v>0</v>
      </c>
      <c r="F20" s="54"/>
      <c r="G20" s="42">
        <f t="shared" si="3"/>
        <v>155501</v>
      </c>
      <c r="H20" s="42">
        <v>42757</v>
      </c>
      <c r="I20" s="42">
        <v>112744</v>
      </c>
      <c r="J20" s="59">
        <v>0</v>
      </c>
      <c r="K20" s="13"/>
    </row>
    <row r="21" spans="1:11" ht="14.25">
      <c r="A21" s="51" t="s">
        <v>75</v>
      </c>
      <c r="B21" s="52">
        <f t="shared" si="2"/>
        <v>7689</v>
      </c>
      <c r="C21" s="52">
        <v>7689</v>
      </c>
      <c r="D21" s="24">
        <v>0</v>
      </c>
      <c r="E21" s="24">
        <v>0</v>
      </c>
      <c r="F21" s="54"/>
      <c r="G21" s="42">
        <f t="shared" si="3"/>
        <v>89000</v>
      </c>
      <c r="H21" s="42">
        <v>89000</v>
      </c>
      <c r="I21" s="59">
        <v>0</v>
      </c>
      <c r="J21" s="59">
        <v>0</v>
      </c>
      <c r="K21" s="13"/>
    </row>
    <row r="22" spans="1:11" ht="14.25">
      <c r="A22" s="51" t="s">
        <v>18</v>
      </c>
      <c r="B22" s="52">
        <f t="shared" si="2"/>
        <v>26288</v>
      </c>
      <c r="C22" s="52">
        <v>25797</v>
      </c>
      <c r="D22" s="52">
        <v>491</v>
      </c>
      <c r="E22" s="24">
        <v>0</v>
      </c>
      <c r="F22" s="54"/>
      <c r="G22" s="42">
        <f t="shared" si="3"/>
        <v>368886</v>
      </c>
      <c r="H22" s="42">
        <v>367249</v>
      </c>
      <c r="I22" s="42">
        <v>1637</v>
      </c>
      <c r="J22" s="59">
        <v>0</v>
      </c>
      <c r="K22" s="13"/>
    </row>
    <row r="23" spans="1:11" ht="14.25">
      <c r="A23" s="51" t="s">
        <v>19</v>
      </c>
      <c r="B23" s="52">
        <f t="shared" si="2"/>
        <v>50104</v>
      </c>
      <c r="C23" s="52">
        <v>50104</v>
      </c>
      <c r="D23" s="24">
        <v>0</v>
      </c>
      <c r="E23" s="24">
        <v>0</v>
      </c>
      <c r="F23" s="54"/>
      <c r="G23" s="42">
        <f t="shared" si="3"/>
        <v>344471</v>
      </c>
      <c r="H23" s="42">
        <v>344471</v>
      </c>
      <c r="I23" s="59">
        <v>0</v>
      </c>
      <c r="J23" s="59">
        <v>0</v>
      </c>
      <c r="K23" s="13"/>
    </row>
    <row r="24" spans="1:11" ht="14.25">
      <c r="A24" s="51" t="s">
        <v>20</v>
      </c>
      <c r="B24" s="52">
        <f t="shared" si="2"/>
        <v>17770</v>
      </c>
      <c r="C24" s="52">
        <v>17770</v>
      </c>
      <c r="D24" s="24">
        <v>0</v>
      </c>
      <c r="E24" s="24">
        <v>0</v>
      </c>
      <c r="F24" s="54"/>
      <c r="G24" s="42">
        <f t="shared" si="3"/>
        <v>214734</v>
      </c>
      <c r="H24" s="42">
        <v>209934</v>
      </c>
      <c r="I24" s="59">
        <v>0</v>
      </c>
      <c r="J24" s="42">
        <v>4800</v>
      </c>
      <c r="K24" s="13"/>
    </row>
    <row r="25" spans="1:11" ht="14.25">
      <c r="A25" s="51" t="s">
        <v>21</v>
      </c>
      <c r="B25" s="52">
        <f t="shared" si="2"/>
        <v>9834</v>
      </c>
      <c r="C25" s="52">
        <v>9834</v>
      </c>
      <c r="D25" s="24">
        <v>0</v>
      </c>
      <c r="E25" s="24">
        <v>0</v>
      </c>
      <c r="F25" s="54"/>
      <c r="G25" s="42">
        <f t="shared" si="3"/>
        <v>154913</v>
      </c>
      <c r="H25" s="42">
        <v>154913</v>
      </c>
      <c r="I25" s="59">
        <v>0</v>
      </c>
      <c r="J25" s="59">
        <v>0</v>
      </c>
      <c r="K25" s="13"/>
    </row>
    <row r="26" spans="1:11" ht="14.25">
      <c r="A26" s="51" t="s">
        <v>22</v>
      </c>
      <c r="B26" s="52">
        <f t="shared" si="2"/>
        <v>5060</v>
      </c>
      <c r="C26" s="52">
        <v>5060</v>
      </c>
      <c r="D26" s="24">
        <v>0</v>
      </c>
      <c r="E26" s="24">
        <v>0</v>
      </c>
      <c r="F26" s="54"/>
      <c r="G26" s="42">
        <f t="shared" si="3"/>
        <v>50651</v>
      </c>
      <c r="H26" s="42">
        <v>50651</v>
      </c>
      <c r="I26" s="59">
        <v>0</v>
      </c>
      <c r="J26" s="59">
        <v>0</v>
      </c>
      <c r="K26" s="13"/>
    </row>
    <row r="27" spans="1:11" ht="14.25">
      <c r="A27" s="51" t="s">
        <v>23</v>
      </c>
      <c r="B27" s="52">
        <f t="shared" si="2"/>
        <v>58267</v>
      </c>
      <c r="C27" s="52">
        <v>58267</v>
      </c>
      <c r="D27" s="24">
        <v>0</v>
      </c>
      <c r="E27" s="24">
        <v>0</v>
      </c>
      <c r="F27" s="54"/>
      <c r="G27" s="42">
        <f t="shared" si="3"/>
        <v>1005001</v>
      </c>
      <c r="H27" s="42">
        <v>1005001</v>
      </c>
      <c r="I27" s="59">
        <v>0</v>
      </c>
      <c r="J27" s="59">
        <v>0</v>
      </c>
      <c r="K27" s="13"/>
    </row>
    <row r="28" spans="1:11" ht="14.25">
      <c r="A28" s="51" t="s">
        <v>24</v>
      </c>
      <c r="B28" s="52">
        <f t="shared" si="2"/>
        <v>543457</v>
      </c>
      <c r="C28" s="52">
        <v>515249</v>
      </c>
      <c r="D28" s="52">
        <v>14620</v>
      </c>
      <c r="E28" s="52">
        <v>13588</v>
      </c>
      <c r="F28" s="54"/>
      <c r="G28" s="42">
        <f>SUM(H28:J28)</f>
        <v>7339720</v>
      </c>
      <c r="H28" s="42">
        <v>7052562</v>
      </c>
      <c r="I28" s="42">
        <v>105104</v>
      </c>
      <c r="J28" s="42">
        <v>182054</v>
      </c>
      <c r="K28" s="13"/>
    </row>
    <row r="29" spans="1:11" ht="14.25">
      <c r="A29" s="51" t="s">
        <v>25</v>
      </c>
      <c r="B29" s="52">
        <f>SUM(C29:E29)</f>
        <v>4800</v>
      </c>
      <c r="C29" s="52">
        <v>4800</v>
      </c>
      <c r="D29" s="24">
        <v>0</v>
      </c>
      <c r="E29" s="24">
        <v>0</v>
      </c>
      <c r="F29" s="54"/>
      <c r="G29" s="42">
        <f t="shared" si="3"/>
        <v>81600</v>
      </c>
      <c r="H29" s="42">
        <v>81600</v>
      </c>
      <c r="I29" s="59">
        <v>0</v>
      </c>
      <c r="J29" s="59">
        <v>0</v>
      </c>
      <c r="K29" s="13"/>
    </row>
    <row r="30" spans="1:11" ht="14.25">
      <c r="A30" s="51" t="s">
        <v>26</v>
      </c>
      <c r="B30" s="52">
        <f t="shared" si="2"/>
        <v>28102</v>
      </c>
      <c r="C30" s="52">
        <v>19602</v>
      </c>
      <c r="D30" s="24">
        <v>0</v>
      </c>
      <c r="E30" s="52">
        <v>8500</v>
      </c>
      <c r="F30" s="54"/>
      <c r="G30" s="42">
        <f t="shared" si="3"/>
        <v>236389</v>
      </c>
      <c r="H30" s="42">
        <v>236389</v>
      </c>
      <c r="I30" s="59">
        <v>0</v>
      </c>
      <c r="J30" s="59">
        <v>0</v>
      </c>
      <c r="K30" s="13"/>
    </row>
    <row r="31" spans="1:11" ht="14.25">
      <c r="A31" s="51" t="s">
        <v>27</v>
      </c>
      <c r="B31" s="52">
        <f t="shared" si="2"/>
        <v>2645</v>
      </c>
      <c r="C31" s="52">
        <v>2645</v>
      </c>
      <c r="D31" s="24">
        <v>0</v>
      </c>
      <c r="E31" s="24">
        <v>0</v>
      </c>
      <c r="F31" s="54"/>
      <c r="G31" s="42">
        <f t="shared" si="3"/>
        <v>23276</v>
      </c>
      <c r="H31" s="42">
        <v>23276</v>
      </c>
      <c r="I31" s="59">
        <v>0</v>
      </c>
      <c r="J31" s="59">
        <v>0</v>
      </c>
      <c r="K31" s="13"/>
    </row>
    <row r="32" spans="1:11" ht="14.25">
      <c r="A32" s="51" t="s">
        <v>29</v>
      </c>
      <c r="B32" s="52">
        <f t="shared" si="2"/>
        <v>1640</v>
      </c>
      <c r="C32" s="52">
        <v>200</v>
      </c>
      <c r="D32" s="52">
        <v>1440</v>
      </c>
      <c r="E32" s="24">
        <v>0</v>
      </c>
      <c r="F32" s="54"/>
      <c r="G32" s="42">
        <f t="shared" si="3"/>
        <v>4200</v>
      </c>
      <c r="H32" s="42">
        <v>4200</v>
      </c>
      <c r="I32" s="59">
        <v>0</v>
      </c>
      <c r="J32" s="59">
        <v>0</v>
      </c>
      <c r="K32" s="13"/>
    </row>
    <row r="33" spans="1:11" ht="14.25">
      <c r="A33" s="51" t="s">
        <v>28</v>
      </c>
      <c r="B33" s="52">
        <f t="shared" si="2"/>
        <v>14906</v>
      </c>
      <c r="C33" s="52">
        <v>14906</v>
      </c>
      <c r="D33" s="24">
        <v>0</v>
      </c>
      <c r="E33" s="24">
        <v>0</v>
      </c>
      <c r="F33" s="54"/>
      <c r="G33" s="42">
        <f t="shared" si="3"/>
        <v>167561</v>
      </c>
      <c r="H33" s="42">
        <v>167561</v>
      </c>
      <c r="I33" s="59">
        <v>0</v>
      </c>
      <c r="J33" s="59">
        <v>0</v>
      </c>
      <c r="K33" s="13"/>
    </row>
    <row r="34" spans="1:11" ht="14.25">
      <c r="A34" s="51" t="s">
        <v>30</v>
      </c>
      <c r="B34" s="52">
        <f t="shared" si="2"/>
        <v>6513</v>
      </c>
      <c r="C34" s="52">
        <v>6513</v>
      </c>
      <c r="D34" s="24">
        <v>0</v>
      </c>
      <c r="E34" s="24">
        <v>0</v>
      </c>
      <c r="F34" s="54"/>
      <c r="G34" s="42">
        <f t="shared" si="3"/>
        <v>73107</v>
      </c>
      <c r="H34" s="42">
        <v>73107</v>
      </c>
      <c r="I34" s="59">
        <v>0</v>
      </c>
      <c r="J34" s="59">
        <v>0</v>
      </c>
      <c r="K34" s="13"/>
    </row>
    <row r="35" spans="1:11" ht="14.25">
      <c r="A35" s="51" t="s">
        <v>31</v>
      </c>
      <c r="B35" s="52">
        <f t="shared" si="2"/>
        <v>18622</v>
      </c>
      <c r="C35" s="52">
        <v>18622</v>
      </c>
      <c r="D35" s="24">
        <v>0</v>
      </c>
      <c r="E35" s="24">
        <v>0</v>
      </c>
      <c r="F35" s="54"/>
      <c r="G35" s="42">
        <f t="shared" si="3"/>
        <v>180268</v>
      </c>
      <c r="H35" s="42">
        <v>180268</v>
      </c>
      <c r="I35" s="59">
        <v>0</v>
      </c>
      <c r="J35" s="59">
        <v>0</v>
      </c>
      <c r="K35" s="13"/>
    </row>
    <row r="36" spans="1:11" ht="14.25">
      <c r="A36" s="51" t="s">
        <v>76</v>
      </c>
      <c r="B36" s="52">
        <f t="shared" si="2"/>
        <v>1864</v>
      </c>
      <c r="C36" s="52">
        <v>1864</v>
      </c>
      <c r="D36" s="24">
        <v>0</v>
      </c>
      <c r="E36" s="24">
        <v>0</v>
      </c>
      <c r="F36" s="54"/>
      <c r="G36" s="42">
        <f t="shared" si="3"/>
        <v>39386</v>
      </c>
      <c r="H36" s="42">
        <v>39386</v>
      </c>
      <c r="I36" s="59">
        <v>0</v>
      </c>
      <c r="J36" s="59">
        <v>0</v>
      </c>
      <c r="K36" s="13"/>
    </row>
    <row r="37" spans="1:11" ht="14.25">
      <c r="A37" s="51" t="s">
        <v>33</v>
      </c>
      <c r="B37" s="52">
        <f t="shared" si="2"/>
        <v>3000</v>
      </c>
      <c r="C37" s="52">
        <v>3000</v>
      </c>
      <c r="D37" s="24">
        <v>0</v>
      </c>
      <c r="E37" s="24">
        <v>0</v>
      </c>
      <c r="F37" s="54"/>
      <c r="G37" s="42">
        <f t="shared" si="3"/>
        <v>27000</v>
      </c>
      <c r="H37" s="42">
        <v>27000</v>
      </c>
      <c r="I37" s="59">
        <v>0</v>
      </c>
      <c r="J37" s="59">
        <v>0</v>
      </c>
      <c r="K37" s="13"/>
    </row>
    <row r="38" spans="1:11" ht="14.25">
      <c r="A38" s="51" t="s">
        <v>34</v>
      </c>
      <c r="B38" s="52">
        <f t="shared" si="2"/>
        <v>289836</v>
      </c>
      <c r="C38" s="52">
        <v>286247</v>
      </c>
      <c r="D38" s="52">
        <v>1370</v>
      </c>
      <c r="E38" s="52">
        <v>2219</v>
      </c>
      <c r="F38" s="54"/>
      <c r="G38" s="42">
        <f t="shared" si="3"/>
        <v>3699748</v>
      </c>
      <c r="H38" s="42">
        <v>3680163</v>
      </c>
      <c r="I38" s="42">
        <v>4230</v>
      </c>
      <c r="J38" s="42">
        <v>15355</v>
      </c>
      <c r="K38" s="13"/>
    </row>
    <row r="39" spans="1:11" ht="14.25">
      <c r="A39" s="51" t="s">
        <v>35</v>
      </c>
      <c r="B39" s="52">
        <f t="shared" si="2"/>
        <v>3408</v>
      </c>
      <c r="C39" s="52">
        <v>3408</v>
      </c>
      <c r="D39" s="24">
        <v>0</v>
      </c>
      <c r="E39" s="24">
        <v>0</v>
      </c>
      <c r="F39" s="54"/>
      <c r="G39" s="42">
        <f t="shared" si="3"/>
        <v>45701</v>
      </c>
      <c r="H39" s="42">
        <v>45701</v>
      </c>
      <c r="I39" s="59">
        <v>0</v>
      </c>
      <c r="J39" s="59">
        <v>0</v>
      </c>
      <c r="K39" s="13"/>
    </row>
    <row r="40" spans="1:11" ht="14.25">
      <c r="A40" s="51" t="s">
        <v>36</v>
      </c>
      <c r="B40" s="52">
        <f t="shared" si="2"/>
        <v>224591</v>
      </c>
      <c r="C40" s="52">
        <v>219603</v>
      </c>
      <c r="D40" s="52">
        <v>4988</v>
      </c>
      <c r="E40" s="24">
        <v>0</v>
      </c>
      <c r="F40" s="54"/>
      <c r="G40" s="42">
        <f>SUM(H40:J40)</f>
        <v>5514101</v>
      </c>
      <c r="H40" s="42">
        <v>5424316</v>
      </c>
      <c r="I40" s="42">
        <v>89784</v>
      </c>
      <c r="J40" s="42">
        <v>1</v>
      </c>
      <c r="K40" s="13"/>
    </row>
    <row r="41" spans="1:11" ht="14.25">
      <c r="A41" s="51" t="s">
        <v>37</v>
      </c>
      <c r="B41" s="52">
        <f t="shared" si="2"/>
        <v>21606</v>
      </c>
      <c r="C41" s="52">
        <v>21606</v>
      </c>
      <c r="D41" s="24">
        <v>0</v>
      </c>
      <c r="E41" s="24">
        <v>0</v>
      </c>
      <c r="F41" s="54"/>
      <c r="G41" s="42">
        <f t="shared" si="3"/>
        <v>272344</v>
      </c>
      <c r="H41" s="42">
        <v>269572</v>
      </c>
      <c r="I41" s="59">
        <v>0</v>
      </c>
      <c r="J41" s="42">
        <v>2772</v>
      </c>
      <c r="K41" s="13"/>
    </row>
    <row r="42" spans="1:11" ht="14.25">
      <c r="A42" s="51" t="s">
        <v>38</v>
      </c>
      <c r="B42" s="52">
        <f t="shared" si="2"/>
        <v>210638</v>
      </c>
      <c r="C42" s="52">
        <v>194888</v>
      </c>
      <c r="D42" s="52">
        <v>12400</v>
      </c>
      <c r="E42" s="52">
        <v>3350</v>
      </c>
      <c r="F42" s="54"/>
      <c r="G42" s="42">
        <f t="shared" si="3"/>
        <v>1227864</v>
      </c>
      <c r="H42" s="42">
        <v>1163024</v>
      </c>
      <c r="I42" s="42">
        <v>43400</v>
      </c>
      <c r="J42" s="42">
        <v>21440</v>
      </c>
      <c r="K42" s="13"/>
    </row>
    <row r="43" spans="1:11" ht="14.25">
      <c r="A43" s="51" t="s">
        <v>39</v>
      </c>
      <c r="B43" s="52">
        <f t="shared" si="2"/>
        <v>243074</v>
      </c>
      <c r="C43" s="52">
        <v>237554</v>
      </c>
      <c r="D43" s="52">
        <v>3695</v>
      </c>
      <c r="E43" s="52">
        <v>1825</v>
      </c>
      <c r="F43" s="54"/>
      <c r="G43" s="42">
        <f t="shared" si="3"/>
        <v>3059002</v>
      </c>
      <c r="H43" s="42">
        <v>3042302</v>
      </c>
      <c r="I43" s="42">
        <v>9800</v>
      </c>
      <c r="J43" s="42">
        <v>6900</v>
      </c>
      <c r="K43" s="13"/>
    </row>
    <row r="44" spans="1:11" ht="14.25">
      <c r="A44" s="51" t="s">
        <v>40</v>
      </c>
      <c r="B44" s="52">
        <f t="shared" si="2"/>
        <v>15691</v>
      </c>
      <c r="C44" s="52">
        <v>15691</v>
      </c>
      <c r="D44" s="24">
        <v>0</v>
      </c>
      <c r="E44" s="24">
        <v>0</v>
      </c>
      <c r="F44" s="54"/>
      <c r="G44" s="42">
        <f t="shared" si="3"/>
        <v>203524</v>
      </c>
      <c r="H44" s="42">
        <v>203524</v>
      </c>
      <c r="I44" s="59">
        <v>0</v>
      </c>
      <c r="J44" s="59">
        <v>0</v>
      </c>
      <c r="K44" s="13"/>
    </row>
    <row r="45" spans="1:11" ht="14.25">
      <c r="A45" s="51" t="s">
        <v>41</v>
      </c>
      <c r="B45" s="52">
        <f t="shared" si="2"/>
        <v>56919</v>
      </c>
      <c r="C45" s="52">
        <v>56544</v>
      </c>
      <c r="D45" s="52">
        <v>300</v>
      </c>
      <c r="E45" s="52">
        <v>75</v>
      </c>
      <c r="F45" s="54"/>
      <c r="G45" s="42">
        <f t="shared" si="3"/>
        <v>1440536</v>
      </c>
      <c r="H45" s="42">
        <v>904886</v>
      </c>
      <c r="I45" s="42">
        <v>3000</v>
      </c>
      <c r="J45" s="42">
        <v>532650</v>
      </c>
      <c r="K45" s="13"/>
    </row>
    <row r="46" spans="1:11" ht="14.25">
      <c r="A46" s="51" t="s">
        <v>42</v>
      </c>
      <c r="B46" s="52">
        <f t="shared" si="2"/>
        <v>5303</v>
      </c>
      <c r="C46" s="52">
        <v>5303</v>
      </c>
      <c r="D46" s="24">
        <v>0</v>
      </c>
      <c r="E46" s="24">
        <v>0</v>
      </c>
      <c r="F46" s="54"/>
      <c r="G46" s="42">
        <f t="shared" si="3"/>
        <v>80075</v>
      </c>
      <c r="H46" s="42">
        <v>80075</v>
      </c>
      <c r="I46" s="59">
        <v>0</v>
      </c>
      <c r="J46" s="59">
        <v>0</v>
      </c>
      <c r="K46" s="13"/>
    </row>
    <row r="47" spans="1:11" ht="14.25">
      <c r="A47" s="51" t="s">
        <v>43</v>
      </c>
      <c r="B47" s="52">
        <f t="shared" si="2"/>
        <v>630</v>
      </c>
      <c r="C47" s="52">
        <v>630</v>
      </c>
      <c r="D47" s="24">
        <v>0</v>
      </c>
      <c r="E47" s="24">
        <v>0</v>
      </c>
      <c r="F47" s="54"/>
      <c r="G47" s="42">
        <f t="shared" si="3"/>
        <v>8505</v>
      </c>
      <c r="H47" s="42">
        <v>8505</v>
      </c>
      <c r="I47" s="59">
        <v>0</v>
      </c>
      <c r="J47" s="59">
        <v>0</v>
      </c>
      <c r="K47" s="13"/>
    </row>
    <row r="48" spans="1:11" ht="14.25">
      <c r="A48" s="51" t="s">
        <v>44</v>
      </c>
      <c r="B48" s="52">
        <f t="shared" si="2"/>
        <v>9034</v>
      </c>
      <c r="C48" s="52">
        <v>9034</v>
      </c>
      <c r="D48" s="24">
        <v>0</v>
      </c>
      <c r="E48" s="24">
        <v>0</v>
      </c>
      <c r="F48" s="54"/>
      <c r="G48" s="42">
        <f t="shared" si="3"/>
        <v>103979</v>
      </c>
      <c r="H48" s="42">
        <v>103979</v>
      </c>
      <c r="I48" s="59">
        <v>0</v>
      </c>
      <c r="J48" s="59">
        <v>0</v>
      </c>
      <c r="K48" s="13"/>
    </row>
    <row r="49" spans="1:11" ht="14.25">
      <c r="A49" s="51" t="s">
        <v>45</v>
      </c>
      <c r="B49" s="52">
        <f t="shared" si="2"/>
        <v>720716</v>
      </c>
      <c r="C49" s="52">
        <v>657635</v>
      </c>
      <c r="D49" s="52">
        <v>42297</v>
      </c>
      <c r="E49" s="52">
        <v>20784</v>
      </c>
      <c r="F49" s="54"/>
      <c r="G49" s="42">
        <f t="shared" si="3"/>
        <v>8648562</v>
      </c>
      <c r="H49" s="42">
        <v>7928754</v>
      </c>
      <c r="I49" s="42">
        <v>209702</v>
      </c>
      <c r="J49" s="42">
        <v>510106</v>
      </c>
      <c r="K49" s="13"/>
    </row>
    <row r="50" spans="1:11" ht="14.25">
      <c r="A50" s="51" t="s">
        <v>46</v>
      </c>
      <c r="B50" s="52">
        <f t="shared" si="2"/>
        <v>61364</v>
      </c>
      <c r="C50" s="52">
        <v>61364</v>
      </c>
      <c r="D50" s="24">
        <v>0</v>
      </c>
      <c r="E50" s="24">
        <v>0</v>
      </c>
      <c r="F50" s="54"/>
      <c r="G50" s="42">
        <f t="shared" si="3"/>
        <v>1344989</v>
      </c>
      <c r="H50" s="42">
        <v>1344989</v>
      </c>
      <c r="I50" s="59">
        <v>0</v>
      </c>
      <c r="J50" s="59">
        <v>0</v>
      </c>
      <c r="K50" s="13"/>
    </row>
    <row r="51" spans="1:11" ht="14.25">
      <c r="A51" s="51" t="s">
        <v>47</v>
      </c>
      <c r="B51" s="52">
        <f>SUM(C51:E51)</f>
        <v>14412</v>
      </c>
      <c r="C51" s="52">
        <v>13912</v>
      </c>
      <c r="D51" s="52">
        <v>500</v>
      </c>
      <c r="E51" s="24">
        <v>0</v>
      </c>
      <c r="F51" s="54"/>
      <c r="G51" s="42">
        <f>SUM(H51:J51)</f>
        <v>174609</v>
      </c>
      <c r="H51" s="42">
        <v>167329</v>
      </c>
      <c r="I51" s="42">
        <v>2180</v>
      </c>
      <c r="J51" s="42">
        <v>5100</v>
      </c>
      <c r="K51" s="13"/>
    </row>
    <row r="52" spans="1:11" ht="14.25">
      <c r="A52" s="51" t="s">
        <v>58</v>
      </c>
      <c r="B52" s="52">
        <f t="shared" si="2"/>
        <v>429</v>
      </c>
      <c r="C52" s="52">
        <v>429</v>
      </c>
      <c r="D52" s="24">
        <v>0</v>
      </c>
      <c r="E52" s="24">
        <v>0</v>
      </c>
      <c r="F52" s="54"/>
      <c r="G52" s="42">
        <f t="shared" si="3"/>
        <v>3634</v>
      </c>
      <c r="H52" s="42">
        <v>3634</v>
      </c>
      <c r="I52" s="59">
        <v>0</v>
      </c>
      <c r="J52" s="59">
        <v>0</v>
      </c>
      <c r="K52" s="13"/>
    </row>
    <row r="53" spans="1:11" ht="14.25">
      <c r="A53" s="51" t="s">
        <v>59</v>
      </c>
      <c r="B53" s="52">
        <f t="shared" si="2"/>
        <v>644038</v>
      </c>
      <c r="C53" s="52">
        <v>298336</v>
      </c>
      <c r="D53" s="52">
        <v>344253</v>
      </c>
      <c r="E53" s="52">
        <v>1449</v>
      </c>
      <c r="F53" s="54"/>
      <c r="G53" s="42">
        <f t="shared" si="3"/>
        <v>5603415</v>
      </c>
      <c r="H53" s="42">
        <v>3614642</v>
      </c>
      <c r="I53" s="42">
        <v>1136625</v>
      </c>
      <c r="J53" s="42">
        <v>852148</v>
      </c>
      <c r="K53" s="13"/>
    </row>
    <row r="54" spans="1:11" ht="14.25">
      <c r="A54" s="51" t="s">
        <v>60</v>
      </c>
      <c r="B54" s="52">
        <f t="shared" si="2"/>
        <v>6600</v>
      </c>
      <c r="C54" s="52">
        <v>6600</v>
      </c>
      <c r="D54" s="24">
        <v>0</v>
      </c>
      <c r="E54" s="24">
        <v>0</v>
      </c>
      <c r="F54" s="54"/>
      <c r="G54" s="42">
        <f t="shared" si="3"/>
        <v>108900</v>
      </c>
      <c r="H54" s="42">
        <v>108900</v>
      </c>
      <c r="I54" s="59">
        <v>0</v>
      </c>
      <c r="J54" s="59">
        <v>0</v>
      </c>
      <c r="K54" s="13"/>
    </row>
    <row r="55" spans="1:11" ht="14.25">
      <c r="A55" s="51" t="s">
        <v>61</v>
      </c>
      <c r="B55" s="52">
        <f t="shared" si="2"/>
        <v>312448</v>
      </c>
      <c r="C55" s="52">
        <v>195546</v>
      </c>
      <c r="D55" s="52">
        <v>113202</v>
      </c>
      <c r="E55" s="52">
        <v>3700</v>
      </c>
      <c r="F55" s="54"/>
      <c r="G55" s="42">
        <f t="shared" si="3"/>
        <v>5656306</v>
      </c>
      <c r="H55" s="42">
        <v>5581765</v>
      </c>
      <c r="I55" s="42">
        <v>12361</v>
      </c>
      <c r="J55" s="42">
        <v>62180</v>
      </c>
      <c r="K55" s="13"/>
    </row>
    <row r="56" spans="1:11" ht="14.25">
      <c r="A56" s="51" t="s">
        <v>62</v>
      </c>
      <c r="B56" s="52">
        <f t="shared" si="2"/>
        <v>15823</v>
      </c>
      <c r="C56" s="52">
        <v>15823</v>
      </c>
      <c r="D56" s="24">
        <v>0</v>
      </c>
      <c r="E56" s="24">
        <v>0</v>
      </c>
      <c r="F56" s="54"/>
      <c r="G56" s="42">
        <f t="shared" si="3"/>
        <v>245925</v>
      </c>
      <c r="H56" s="42">
        <v>245925</v>
      </c>
      <c r="I56" s="59">
        <v>0</v>
      </c>
      <c r="J56" s="59">
        <v>0</v>
      </c>
      <c r="K56" s="13"/>
    </row>
    <row r="57" spans="1:11" ht="14.25">
      <c r="A57" s="51" t="s">
        <v>63</v>
      </c>
      <c r="B57" s="52">
        <f aca="true" t="shared" si="4" ref="B57:B62">SUM(C57:E57)</f>
        <v>6499</v>
      </c>
      <c r="C57" s="52">
        <v>6499</v>
      </c>
      <c r="D57" s="24">
        <v>0</v>
      </c>
      <c r="E57" s="24">
        <v>0</v>
      </c>
      <c r="F57" s="54"/>
      <c r="G57" s="42">
        <f aca="true" t="shared" si="5" ref="G57:G62">SUM(H57:J57)</f>
        <v>100734</v>
      </c>
      <c r="H57" s="42">
        <v>100734</v>
      </c>
      <c r="I57" s="59">
        <v>0</v>
      </c>
      <c r="J57" s="59">
        <v>0</v>
      </c>
      <c r="K57" s="13"/>
    </row>
    <row r="58" spans="1:11" ht="14.25">
      <c r="A58" s="51" t="s">
        <v>64</v>
      </c>
      <c r="B58" s="52">
        <f t="shared" si="4"/>
        <v>15239</v>
      </c>
      <c r="C58" s="52">
        <v>10739</v>
      </c>
      <c r="D58" s="52">
        <v>4500</v>
      </c>
      <c r="E58" s="24">
        <v>0</v>
      </c>
      <c r="F58" s="54"/>
      <c r="G58" s="42">
        <f t="shared" si="5"/>
        <v>192851</v>
      </c>
      <c r="H58" s="42">
        <v>135521</v>
      </c>
      <c r="I58" s="42">
        <v>57330</v>
      </c>
      <c r="J58" s="59">
        <v>0</v>
      </c>
      <c r="K58" s="13"/>
    </row>
    <row r="59" spans="1:11" ht="14.25">
      <c r="A59" s="51" t="s">
        <v>65</v>
      </c>
      <c r="B59" s="52">
        <f t="shared" si="4"/>
        <v>23286</v>
      </c>
      <c r="C59" s="52">
        <v>23055</v>
      </c>
      <c r="D59" s="52">
        <v>231</v>
      </c>
      <c r="E59" s="24">
        <v>0</v>
      </c>
      <c r="F59" s="54"/>
      <c r="G59" s="42">
        <f t="shared" si="5"/>
        <v>330592</v>
      </c>
      <c r="H59" s="42">
        <v>329726</v>
      </c>
      <c r="I59" s="42">
        <v>866</v>
      </c>
      <c r="J59" s="59">
        <v>0</v>
      </c>
      <c r="K59" s="13"/>
    </row>
    <row r="60" spans="1:11" ht="14.25">
      <c r="A60" s="51" t="s">
        <v>66</v>
      </c>
      <c r="B60" s="52">
        <f t="shared" si="4"/>
        <v>4000</v>
      </c>
      <c r="C60" s="52">
        <v>4000</v>
      </c>
      <c r="D60" s="24">
        <v>0</v>
      </c>
      <c r="E60" s="24">
        <v>0</v>
      </c>
      <c r="F60" s="54"/>
      <c r="G60" s="42">
        <f t="shared" si="5"/>
        <v>72680</v>
      </c>
      <c r="H60" s="42">
        <v>72680</v>
      </c>
      <c r="I60" s="59">
        <v>0</v>
      </c>
      <c r="J60" s="59">
        <v>0</v>
      </c>
      <c r="K60" s="13"/>
    </row>
    <row r="61" spans="1:11" ht="14.25">
      <c r="A61" s="51" t="s">
        <v>67</v>
      </c>
      <c r="B61" s="52">
        <f t="shared" si="4"/>
        <v>332327</v>
      </c>
      <c r="C61" s="52">
        <v>331327</v>
      </c>
      <c r="D61" s="52">
        <v>1000</v>
      </c>
      <c r="E61" s="24">
        <v>0</v>
      </c>
      <c r="F61" s="54"/>
      <c r="G61" s="42">
        <f t="shared" si="5"/>
        <v>7217983</v>
      </c>
      <c r="H61" s="42">
        <v>7206847</v>
      </c>
      <c r="I61" s="42">
        <v>11136</v>
      </c>
      <c r="J61" s="59">
        <v>0</v>
      </c>
      <c r="K61" s="13"/>
    </row>
    <row r="62" spans="1:11" ht="14.25">
      <c r="A62" s="51" t="s">
        <v>68</v>
      </c>
      <c r="B62" s="52">
        <f t="shared" si="4"/>
        <v>7598</v>
      </c>
      <c r="C62" s="52">
        <v>4800</v>
      </c>
      <c r="D62" s="52">
        <v>2798</v>
      </c>
      <c r="E62" s="24">
        <v>0</v>
      </c>
      <c r="F62" s="54"/>
      <c r="G62" s="42">
        <f t="shared" si="5"/>
        <v>78251</v>
      </c>
      <c r="H62" s="42">
        <v>65520</v>
      </c>
      <c r="I62" s="42">
        <v>12731</v>
      </c>
      <c r="J62" s="59">
        <v>0</v>
      </c>
      <c r="K62" s="13"/>
    </row>
    <row r="63" spans="1:11" ht="14.25">
      <c r="A63" s="13"/>
      <c r="B63" s="54" t="s">
        <v>77</v>
      </c>
      <c r="C63" s="52"/>
      <c r="D63" s="52"/>
      <c r="E63" s="52"/>
      <c r="F63" s="52"/>
      <c r="G63" s="60" t="s">
        <v>77</v>
      </c>
      <c r="H63" s="42"/>
      <c r="I63" s="42"/>
      <c r="J63" s="42"/>
      <c r="K63" s="13"/>
    </row>
    <row r="64" spans="1:11" ht="15">
      <c r="A64" s="51" t="s">
        <v>2</v>
      </c>
      <c r="B64" s="52">
        <f>SUM(C64:E64)</f>
        <v>11010</v>
      </c>
      <c r="C64" s="52">
        <f>SUM(C65:C66)</f>
        <v>11010</v>
      </c>
      <c r="D64" s="24">
        <v>0</v>
      </c>
      <c r="E64" s="24">
        <v>0</v>
      </c>
      <c r="F64" s="53"/>
      <c r="G64" s="42">
        <f>SUM(H64:J64)</f>
        <v>377096</v>
      </c>
      <c r="H64" s="42">
        <v>377096</v>
      </c>
      <c r="I64" s="59">
        <v>0</v>
      </c>
      <c r="J64" s="59">
        <v>0</v>
      </c>
      <c r="K64" s="13"/>
    </row>
    <row r="65" spans="1:11" ht="14.25">
      <c r="A65" s="51" t="s">
        <v>72</v>
      </c>
      <c r="B65" s="52">
        <f>SUM(C65:E65)</f>
        <v>3278</v>
      </c>
      <c r="C65" s="52">
        <v>3278</v>
      </c>
      <c r="D65" s="24">
        <v>0</v>
      </c>
      <c r="E65" s="24">
        <v>0</v>
      </c>
      <c r="F65" s="54"/>
      <c r="G65" s="42">
        <f>SUM(H65:J65)</f>
        <v>149313</v>
      </c>
      <c r="H65" s="42">
        <v>149313</v>
      </c>
      <c r="I65" s="59">
        <v>0</v>
      </c>
      <c r="J65" s="59">
        <v>0</v>
      </c>
      <c r="K65" s="13"/>
    </row>
    <row r="66" spans="1:11" ht="14.25">
      <c r="A66" s="51" t="s">
        <v>78</v>
      </c>
      <c r="B66" s="52">
        <f>SUM(C66:E66)</f>
        <v>7732</v>
      </c>
      <c r="C66" s="52">
        <v>7732</v>
      </c>
      <c r="D66" s="24">
        <v>0</v>
      </c>
      <c r="E66" s="24">
        <v>0</v>
      </c>
      <c r="F66" s="54"/>
      <c r="G66" s="42">
        <f>SUM(H66:J66)</f>
        <v>203113</v>
      </c>
      <c r="H66" s="42">
        <v>203113</v>
      </c>
      <c r="I66" s="59">
        <v>0</v>
      </c>
      <c r="J66" s="59">
        <v>0</v>
      </c>
      <c r="K66" s="13"/>
    </row>
    <row r="67" spans="1:11" ht="14.25">
      <c r="A67" s="13"/>
      <c r="B67" s="54" t="s">
        <v>77</v>
      </c>
      <c r="C67" s="52"/>
      <c r="D67" s="52"/>
      <c r="E67" s="52"/>
      <c r="F67" s="52"/>
      <c r="G67" s="60" t="s">
        <v>77</v>
      </c>
      <c r="H67" s="42"/>
      <c r="I67" s="42"/>
      <c r="J67" s="42"/>
      <c r="K67" s="13"/>
    </row>
    <row r="68" spans="1:11" ht="15">
      <c r="A68" s="51" t="s">
        <v>3</v>
      </c>
      <c r="B68" s="52">
        <f>SUM(C68:E68)</f>
        <v>1185</v>
      </c>
      <c r="C68" s="52">
        <v>1185</v>
      </c>
      <c r="D68" s="24">
        <v>0</v>
      </c>
      <c r="E68" s="24">
        <v>0</v>
      </c>
      <c r="F68" s="53"/>
      <c r="G68" s="42">
        <f>SUM(H68:J68)</f>
        <v>68985</v>
      </c>
      <c r="H68" s="42">
        <v>68985</v>
      </c>
      <c r="I68" s="59">
        <v>0</v>
      </c>
      <c r="J68" s="59">
        <v>0</v>
      </c>
      <c r="K68" s="13"/>
    </row>
    <row r="69" spans="1:11" ht="14.25">
      <c r="A69" s="51" t="s">
        <v>79</v>
      </c>
      <c r="B69" s="52">
        <f>SUM(C69:E69)</f>
        <v>1185</v>
      </c>
      <c r="C69" s="52">
        <v>1185</v>
      </c>
      <c r="D69" s="24">
        <v>0</v>
      </c>
      <c r="E69" s="24">
        <v>0</v>
      </c>
      <c r="F69" s="54"/>
      <c r="G69" s="42">
        <f>SUM(H69:J69)</f>
        <v>68985</v>
      </c>
      <c r="H69" s="42">
        <v>68985</v>
      </c>
      <c r="I69" s="59">
        <v>0</v>
      </c>
      <c r="J69" s="59">
        <v>0</v>
      </c>
      <c r="K69" s="13"/>
    </row>
    <row r="70" spans="1:11" ht="14.25">
      <c r="A70" s="15"/>
      <c r="B70" s="15"/>
      <c r="C70" s="15"/>
      <c r="D70" s="15"/>
      <c r="E70" s="15"/>
      <c r="F70" s="15"/>
      <c r="G70" s="55"/>
      <c r="H70" s="55"/>
      <c r="I70" s="55"/>
      <c r="J70" s="55"/>
      <c r="K70" s="13"/>
    </row>
    <row r="71" spans="1:11" ht="14.25">
      <c r="A71" s="51" t="s">
        <v>80</v>
      </c>
      <c r="B71" s="13"/>
      <c r="C71" s="13"/>
      <c r="D71" s="13"/>
      <c r="E71" s="13"/>
      <c r="F71" s="13"/>
      <c r="G71" s="56"/>
      <c r="H71" s="56"/>
      <c r="I71" s="56"/>
      <c r="J71" s="56"/>
      <c r="K71" s="13"/>
    </row>
    <row r="72" spans="1:11" ht="14.25">
      <c r="A72" s="13"/>
      <c r="B72" s="13"/>
      <c r="C72" s="13"/>
      <c r="D72" s="13"/>
      <c r="E72" s="13"/>
      <c r="F72" s="13"/>
      <c r="G72" s="56"/>
      <c r="H72" s="56"/>
      <c r="I72" s="56"/>
      <c r="J72" s="56"/>
      <c r="K72" s="13"/>
    </row>
    <row r="73" spans="1:11" ht="14.25">
      <c r="A73" s="13"/>
      <c r="B73" s="13"/>
      <c r="C73" s="13"/>
      <c r="D73" s="13"/>
      <c r="E73" s="13"/>
      <c r="F73" s="13"/>
      <c r="G73" s="56"/>
      <c r="H73" s="56"/>
      <c r="I73" s="56"/>
      <c r="J73" s="56"/>
      <c r="K73" s="13"/>
    </row>
    <row r="74" spans="1:11" ht="14.25">
      <c r="A74" s="13"/>
      <c r="B74" s="13"/>
      <c r="C74" s="13"/>
      <c r="D74" s="13"/>
      <c r="E74" s="13"/>
      <c r="F74" s="13"/>
      <c r="G74" s="56"/>
      <c r="H74" s="56"/>
      <c r="I74" s="56"/>
      <c r="J74" s="56"/>
      <c r="K74" s="13"/>
    </row>
    <row r="75" spans="1:11" ht="14.25">
      <c r="A75" s="13"/>
      <c r="B75" s="13"/>
      <c r="C75" s="13"/>
      <c r="D75" s="13"/>
      <c r="E75" s="13"/>
      <c r="F75" s="13"/>
      <c r="G75" s="56"/>
      <c r="H75" s="56"/>
      <c r="I75" s="56"/>
      <c r="J75" s="56"/>
      <c r="K75" s="13"/>
    </row>
    <row r="76" spans="1:11" ht="14.25">
      <c r="A76" s="13"/>
      <c r="B76" s="13"/>
      <c r="C76" s="13"/>
      <c r="D76" s="13"/>
      <c r="E76" s="13"/>
      <c r="F76" s="13"/>
      <c r="G76" s="56"/>
      <c r="H76" s="56"/>
      <c r="I76" s="56"/>
      <c r="J76" s="56"/>
      <c r="K76" s="13"/>
    </row>
    <row r="77" spans="1:11" ht="14.25">
      <c r="A77" s="13"/>
      <c r="B77" s="13"/>
      <c r="C77" s="13"/>
      <c r="D77" s="13"/>
      <c r="E77" s="13"/>
      <c r="F77" s="13"/>
      <c r="G77" s="56"/>
      <c r="H77" s="56"/>
      <c r="I77" s="56"/>
      <c r="J77" s="56"/>
      <c r="K77" s="13"/>
    </row>
    <row r="78" spans="1:11" ht="14.25">
      <c r="A78" s="13"/>
      <c r="B78" s="13"/>
      <c r="C78" s="13"/>
      <c r="D78" s="13"/>
      <c r="E78" s="13"/>
      <c r="F78" s="13"/>
      <c r="G78" s="56"/>
      <c r="H78" s="56"/>
      <c r="I78" s="56"/>
      <c r="J78" s="56"/>
      <c r="K78" s="13"/>
    </row>
    <row r="79" spans="1:11" ht="14.25">
      <c r="A79" s="13"/>
      <c r="B79" s="13"/>
      <c r="C79" s="13"/>
      <c r="D79" s="13"/>
      <c r="E79" s="13"/>
      <c r="F79" s="13"/>
      <c r="G79" s="56"/>
      <c r="H79" s="56"/>
      <c r="I79" s="56"/>
      <c r="J79" s="56"/>
      <c r="K79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1" ht="20.25">
      <c r="A1" s="57" t="s">
        <v>73</v>
      </c>
      <c r="B1" s="13"/>
      <c r="C1" s="13"/>
      <c r="D1" s="13"/>
      <c r="E1" s="13"/>
      <c r="F1" s="13"/>
      <c r="G1" s="14"/>
      <c r="H1" s="13"/>
      <c r="I1" s="13"/>
      <c r="J1" s="13"/>
      <c r="K1" s="13"/>
    </row>
    <row r="2" spans="1:11" ht="20.25">
      <c r="A2" s="57" t="s">
        <v>81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5"/>
      <c r="B4" s="87" t="s">
        <v>53</v>
      </c>
      <c r="C4" s="87"/>
      <c r="D4" s="87"/>
      <c r="E4" s="87"/>
      <c r="F4" s="15"/>
      <c r="G4" s="87" t="s">
        <v>52</v>
      </c>
      <c r="H4" s="87"/>
      <c r="I4" s="87"/>
      <c r="J4" s="87"/>
      <c r="K4" s="50"/>
    </row>
    <row r="5" spans="1:11" ht="14.25">
      <c r="A5" s="17" t="s">
        <v>1</v>
      </c>
      <c r="B5" s="61" t="s">
        <v>4</v>
      </c>
      <c r="C5" s="61" t="s">
        <v>49</v>
      </c>
      <c r="D5" s="61" t="s">
        <v>50</v>
      </c>
      <c r="E5" s="61" t="s">
        <v>51</v>
      </c>
      <c r="F5" s="17"/>
      <c r="G5" s="61" t="s">
        <v>4</v>
      </c>
      <c r="H5" s="61" t="s">
        <v>49</v>
      </c>
      <c r="I5" s="61" t="s">
        <v>50</v>
      </c>
      <c r="J5" s="61" t="s">
        <v>51</v>
      </c>
      <c r="K5" s="13"/>
    </row>
    <row r="6" spans="1:11" ht="14.25">
      <c r="A6" s="51"/>
      <c r="B6" s="13"/>
      <c r="C6" s="13"/>
      <c r="D6" s="13"/>
      <c r="E6" s="13"/>
      <c r="F6" s="51"/>
      <c r="G6" s="62"/>
      <c r="H6" s="62"/>
      <c r="I6" s="62"/>
      <c r="J6" s="62"/>
      <c r="K6" s="13"/>
    </row>
    <row r="7" spans="1:11" ht="15">
      <c r="A7" s="51" t="s">
        <v>0</v>
      </c>
      <c r="B7" s="62">
        <f>+B9+B16</f>
        <v>13774943</v>
      </c>
      <c r="C7" s="62">
        <f>+C9+C16</f>
        <v>12093881</v>
      </c>
      <c r="D7" s="52">
        <f>SUM(D9+D16)</f>
        <v>1299543</v>
      </c>
      <c r="E7" s="52">
        <f>SUM(E9+E16)</f>
        <v>381519</v>
      </c>
      <c r="F7" s="49"/>
      <c r="G7" s="58">
        <v>229302539</v>
      </c>
      <c r="H7" s="58">
        <v>218659793</v>
      </c>
      <c r="I7" s="58">
        <v>5914117</v>
      </c>
      <c r="J7" s="58">
        <v>4728629</v>
      </c>
      <c r="K7" s="13"/>
    </row>
    <row r="8" spans="1:11" ht="14.25">
      <c r="A8" s="13"/>
      <c r="B8" s="52"/>
      <c r="C8" s="52"/>
      <c r="D8" s="52"/>
      <c r="E8" s="52"/>
      <c r="F8" s="13"/>
      <c r="G8" s="42"/>
      <c r="H8" s="42"/>
      <c r="I8" s="42"/>
      <c r="J8" s="42"/>
      <c r="K8" s="13"/>
    </row>
    <row r="9" spans="1:11" ht="14.25">
      <c r="A9" s="51" t="s">
        <v>6</v>
      </c>
      <c r="B9" s="52">
        <f aca="true" t="shared" si="0" ref="B9:B14">SUM(C9:E9)</f>
        <v>3956385</v>
      </c>
      <c r="C9" s="52">
        <f>SUM(C10:C14)</f>
        <v>3898634</v>
      </c>
      <c r="D9" s="52">
        <f>SUM(D10:D14)</f>
        <v>35797</v>
      </c>
      <c r="E9" s="52">
        <f>SUM(E10:E14)</f>
        <v>21954</v>
      </c>
      <c r="F9" s="51"/>
      <c r="G9" s="67">
        <f>SUM(G10:G14)</f>
        <v>112197249</v>
      </c>
      <c r="H9" s="67">
        <f>SUM(H10:H14)</f>
        <v>111599329</v>
      </c>
      <c r="I9" s="42">
        <f>SUM(I10:I14)</f>
        <v>345631</v>
      </c>
      <c r="J9" s="42">
        <f>SUM(J10:J14)</f>
        <v>252289</v>
      </c>
      <c r="K9" s="13"/>
    </row>
    <row r="10" spans="1:11" ht="14.25">
      <c r="A10" s="51" t="s">
        <v>7</v>
      </c>
      <c r="B10" s="63">
        <f t="shared" si="0"/>
        <v>269992</v>
      </c>
      <c r="C10" s="63">
        <v>269092</v>
      </c>
      <c r="D10" s="24">
        <v>0</v>
      </c>
      <c r="E10" s="63">
        <v>900</v>
      </c>
      <c r="F10" s="63"/>
      <c r="G10" s="68">
        <f>SUM(H10:J10)</f>
        <v>7261951</v>
      </c>
      <c r="H10" s="68">
        <v>7261951</v>
      </c>
      <c r="I10" s="59">
        <v>0</v>
      </c>
      <c r="J10" s="59">
        <v>0</v>
      </c>
      <c r="K10" s="13"/>
    </row>
    <row r="11" spans="1:11" ht="14.25">
      <c r="A11" s="51" t="s">
        <v>8</v>
      </c>
      <c r="B11" s="63">
        <f t="shared" si="0"/>
        <v>351022</v>
      </c>
      <c r="C11" s="63">
        <v>351022</v>
      </c>
      <c r="D11" s="24">
        <v>0</v>
      </c>
      <c r="E11" s="24">
        <v>0</v>
      </c>
      <c r="F11" s="63"/>
      <c r="G11" s="68">
        <f>SUM(H11:J11)</f>
        <v>9108679</v>
      </c>
      <c r="H11" s="68">
        <v>9098929</v>
      </c>
      <c r="I11" s="59">
        <v>0</v>
      </c>
      <c r="J11" s="68">
        <v>9750</v>
      </c>
      <c r="K11" s="13"/>
    </row>
    <row r="12" spans="1:11" ht="14.25">
      <c r="A12" s="51" t="s">
        <v>11</v>
      </c>
      <c r="B12" s="63">
        <f t="shared" si="0"/>
        <v>2684169</v>
      </c>
      <c r="C12" s="63">
        <v>2678314</v>
      </c>
      <c r="D12" s="63">
        <v>5855</v>
      </c>
      <c r="E12" s="24">
        <v>0</v>
      </c>
      <c r="F12" s="63"/>
      <c r="G12" s="68">
        <f>SUM(H12:J12)</f>
        <v>80669877</v>
      </c>
      <c r="H12" s="68">
        <v>80582052</v>
      </c>
      <c r="I12" s="68">
        <v>87825</v>
      </c>
      <c r="J12" s="59">
        <v>0</v>
      </c>
      <c r="K12" s="13"/>
    </row>
    <row r="13" spans="1:11" ht="14.25">
      <c r="A13" s="51" t="s">
        <v>9</v>
      </c>
      <c r="B13" s="63">
        <f t="shared" si="0"/>
        <v>613377</v>
      </c>
      <c r="C13" s="63">
        <v>562381</v>
      </c>
      <c r="D13" s="63">
        <v>29942</v>
      </c>
      <c r="E13" s="63">
        <v>21054</v>
      </c>
      <c r="F13" s="63"/>
      <c r="G13" s="68">
        <f>SUM(H13:J13)</f>
        <v>14042724</v>
      </c>
      <c r="H13" s="68">
        <v>13542379</v>
      </c>
      <c r="I13" s="68">
        <v>257806</v>
      </c>
      <c r="J13" s="68">
        <v>242539</v>
      </c>
      <c r="K13" s="13"/>
    </row>
    <row r="14" spans="1:11" ht="14.25">
      <c r="A14" s="51" t="s">
        <v>10</v>
      </c>
      <c r="B14" s="63">
        <f t="shared" si="0"/>
        <v>37825</v>
      </c>
      <c r="C14" s="63">
        <v>37825</v>
      </c>
      <c r="D14" s="24">
        <v>0</v>
      </c>
      <c r="E14" s="24">
        <v>0</v>
      </c>
      <c r="F14" s="63"/>
      <c r="G14" s="68">
        <f>SUM(H14:J14)</f>
        <v>1114018</v>
      </c>
      <c r="H14" s="68">
        <v>1114018</v>
      </c>
      <c r="I14" s="59">
        <v>0</v>
      </c>
      <c r="J14" s="59">
        <v>0</v>
      </c>
      <c r="K14" s="13"/>
    </row>
    <row r="15" spans="1:11" ht="14.25">
      <c r="A15" s="13"/>
      <c r="B15" s="52"/>
      <c r="C15" s="52"/>
      <c r="D15" s="52"/>
      <c r="E15" s="52"/>
      <c r="F15" s="13"/>
      <c r="G15" s="42"/>
      <c r="H15" s="42"/>
      <c r="I15" s="42"/>
      <c r="J15" s="42"/>
      <c r="K15" s="13"/>
    </row>
    <row r="16" spans="1:11" ht="15">
      <c r="A16" s="51" t="s">
        <v>12</v>
      </c>
      <c r="B16" s="52">
        <f>SUM(C16+D16+E16)</f>
        <v>9818558</v>
      </c>
      <c r="C16" s="52">
        <f>SUM(C17:C62)</f>
        <v>8195247</v>
      </c>
      <c r="D16" s="52">
        <f>SUM(D17:D62)</f>
        <v>1263746</v>
      </c>
      <c r="E16" s="52">
        <f>SUM(E17:E62)</f>
        <v>359565</v>
      </c>
      <c r="F16" s="49"/>
      <c r="G16" s="42">
        <f>SUM(H16+I16+J16)</f>
        <v>117105290</v>
      </c>
      <c r="H16" s="42">
        <f>SUM(H17:H62)</f>
        <v>107060464</v>
      </c>
      <c r="I16" s="42">
        <f>SUM(I17:I62)</f>
        <v>5568486</v>
      </c>
      <c r="J16" s="42">
        <f>SUM(J17:J62)</f>
        <v>4476340</v>
      </c>
      <c r="K16" s="13"/>
    </row>
    <row r="17" spans="1:11" ht="14.25">
      <c r="A17" s="64" t="s">
        <v>13</v>
      </c>
      <c r="B17" s="52">
        <f>SUM(C17:E17)</f>
        <v>5389692</v>
      </c>
      <c r="C17" s="52">
        <v>4456028</v>
      </c>
      <c r="D17" s="52">
        <v>633387</v>
      </c>
      <c r="E17" s="52">
        <v>300277</v>
      </c>
      <c r="F17" s="54"/>
      <c r="G17" s="42">
        <f>SUM(H17:J17)</f>
        <v>57649554</v>
      </c>
      <c r="H17" s="42">
        <v>51799078</v>
      </c>
      <c r="I17" s="42">
        <v>3578233</v>
      </c>
      <c r="J17" s="42">
        <v>2272243</v>
      </c>
      <c r="K17" s="13"/>
    </row>
    <row r="18" spans="1:11" ht="14.25">
      <c r="A18" s="64" t="s">
        <v>82</v>
      </c>
      <c r="B18" s="24">
        <v>0</v>
      </c>
      <c r="C18" s="24">
        <v>0</v>
      </c>
      <c r="D18" s="24">
        <v>0</v>
      </c>
      <c r="E18" s="24">
        <v>0</v>
      </c>
      <c r="F18" s="54"/>
      <c r="G18" s="59">
        <v>0</v>
      </c>
      <c r="H18" s="59">
        <v>0</v>
      </c>
      <c r="I18" s="59">
        <v>0</v>
      </c>
      <c r="J18" s="59">
        <v>0</v>
      </c>
      <c r="K18" s="13"/>
    </row>
    <row r="19" spans="1:11" ht="14.25">
      <c r="A19" s="64" t="s">
        <v>14</v>
      </c>
      <c r="B19" s="52">
        <f aca="true" t="shared" si="1" ref="B19:B56">SUM(C19:E19)</f>
        <v>232563</v>
      </c>
      <c r="C19" s="52">
        <v>208220</v>
      </c>
      <c r="D19" s="52">
        <v>20518</v>
      </c>
      <c r="E19" s="52">
        <v>3825</v>
      </c>
      <c r="F19" s="54"/>
      <c r="G19" s="42">
        <f aca="true" t="shared" si="2" ref="G19:G38">SUM(H19:J19)</f>
        <v>2936318</v>
      </c>
      <c r="H19" s="42">
        <v>2879145</v>
      </c>
      <c r="I19" s="42">
        <v>49673</v>
      </c>
      <c r="J19" s="59">
        <v>7500</v>
      </c>
      <c r="K19" s="13"/>
    </row>
    <row r="20" spans="1:11" ht="14.25">
      <c r="A20" s="64" t="s">
        <v>15</v>
      </c>
      <c r="B20" s="52">
        <f t="shared" si="1"/>
        <v>30204</v>
      </c>
      <c r="C20" s="52">
        <v>30204</v>
      </c>
      <c r="D20" s="24">
        <v>0</v>
      </c>
      <c r="E20" s="24">
        <v>0</v>
      </c>
      <c r="F20" s="54"/>
      <c r="G20" s="42">
        <f t="shared" si="2"/>
        <v>333143</v>
      </c>
      <c r="H20" s="42">
        <v>333143</v>
      </c>
      <c r="I20" s="59">
        <v>0</v>
      </c>
      <c r="J20" s="59">
        <v>0</v>
      </c>
      <c r="K20" s="13"/>
    </row>
    <row r="21" spans="1:11" ht="14.25">
      <c r="A21" s="64" t="s">
        <v>16</v>
      </c>
      <c r="B21" s="52">
        <f t="shared" si="1"/>
        <v>34870</v>
      </c>
      <c r="C21" s="52">
        <v>3289</v>
      </c>
      <c r="D21" s="52">
        <v>31581</v>
      </c>
      <c r="E21" s="24">
        <v>0</v>
      </c>
      <c r="F21" s="54"/>
      <c r="G21" s="42">
        <f t="shared" si="2"/>
        <v>149185</v>
      </c>
      <c r="H21" s="42">
        <v>42757</v>
      </c>
      <c r="I21" s="42">
        <v>106428</v>
      </c>
      <c r="J21" s="59">
        <v>0</v>
      </c>
      <c r="K21" s="13"/>
    </row>
    <row r="22" spans="1:11" ht="14.25">
      <c r="A22" s="64" t="s">
        <v>75</v>
      </c>
      <c r="B22" s="52">
        <f t="shared" si="1"/>
        <v>9389</v>
      </c>
      <c r="C22" s="52">
        <v>9389</v>
      </c>
      <c r="D22" s="24">
        <v>0</v>
      </c>
      <c r="E22" s="24">
        <v>0</v>
      </c>
      <c r="F22" s="54"/>
      <c r="G22" s="42">
        <f t="shared" si="2"/>
        <v>104190</v>
      </c>
      <c r="H22" s="42">
        <v>104190</v>
      </c>
      <c r="I22" s="59">
        <v>0</v>
      </c>
      <c r="J22" s="59">
        <v>0</v>
      </c>
      <c r="K22" s="13"/>
    </row>
    <row r="23" spans="1:11" ht="14.25">
      <c r="A23" s="64" t="s">
        <v>18</v>
      </c>
      <c r="B23" s="52">
        <f t="shared" si="1"/>
        <v>25529</v>
      </c>
      <c r="C23" s="52">
        <v>25529</v>
      </c>
      <c r="D23" s="24">
        <v>0</v>
      </c>
      <c r="E23" s="24">
        <v>0</v>
      </c>
      <c r="F23" s="54"/>
      <c r="G23" s="42">
        <f t="shared" si="2"/>
        <v>368018</v>
      </c>
      <c r="H23" s="42">
        <v>368018</v>
      </c>
      <c r="I23" s="59">
        <v>0</v>
      </c>
      <c r="J23" s="59">
        <v>0</v>
      </c>
      <c r="K23" s="13"/>
    </row>
    <row r="24" spans="1:11" ht="14.25">
      <c r="A24" s="64" t="s">
        <v>19</v>
      </c>
      <c r="B24" s="52">
        <f t="shared" si="1"/>
        <v>43143</v>
      </c>
      <c r="C24" s="52">
        <v>43143</v>
      </c>
      <c r="D24" s="24">
        <v>0</v>
      </c>
      <c r="E24" s="24">
        <v>0</v>
      </c>
      <c r="F24" s="54"/>
      <c r="G24" s="42">
        <f t="shared" si="2"/>
        <v>266340</v>
      </c>
      <c r="H24" s="42">
        <v>266340</v>
      </c>
      <c r="I24" s="59">
        <v>0</v>
      </c>
      <c r="J24" s="59">
        <v>0</v>
      </c>
      <c r="K24" s="13"/>
    </row>
    <row r="25" spans="1:11" ht="14.25">
      <c r="A25" s="64" t="s">
        <v>20</v>
      </c>
      <c r="B25" s="52">
        <f t="shared" si="1"/>
        <v>18550</v>
      </c>
      <c r="C25" s="52">
        <v>18550</v>
      </c>
      <c r="D25" s="24">
        <v>0</v>
      </c>
      <c r="E25" s="24">
        <v>0</v>
      </c>
      <c r="F25" s="54"/>
      <c r="G25" s="42">
        <f t="shared" si="2"/>
        <v>222349</v>
      </c>
      <c r="H25" s="42">
        <v>217549</v>
      </c>
      <c r="I25" s="59">
        <v>0</v>
      </c>
      <c r="J25" s="42">
        <v>4800</v>
      </c>
      <c r="K25" s="13"/>
    </row>
    <row r="26" spans="1:11" ht="14.25">
      <c r="A26" s="64" t="s">
        <v>21</v>
      </c>
      <c r="B26" s="52">
        <f t="shared" si="1"/>
        <v>9834</v>
      </c>
      <c r="C26" s="52">
        <v>9834</v>
      </c>
      <c r="D26" s="24">
        <v>0</v>
      </c>
      <c r="E26" s="24">
        <v>0</v>
      </c>
      <c r="F26" s="54"/>
      <c r="G26" s="42">
        <f t="shared" si="2"/>
        <v>154913</v>
      </c>
      <c r="H26" s="42">
        <v>154913</v>
      </c>
      <c r="I26" s="59">
        <v>0</v>
      </c>
      <c r="J26" s="59">
        <v>0</v>
      </c>
      <c r="K26" s="13"/>
    </row>
    <row r="27" spans="1:11" ht="14.25">
      <c r="A27" s="64" t="s">
        <v>22</v>
      </c>
      <c r="B27" s="52">
        <f t="shared" si="1"/>
        <v>5060</v>
      </c>
      <c r="C27" s="52">
        <v>5060</v>
      </c>
      <c r="D27" s="24">
        <v>0</v>
      </c>
      <c r="E27" s="24">
        <v>0</v>
      </c>
      <c r="F27" s="54"/>
      <c r="G27" s="42">
        <f t="shared" si="2"/>
        <v>49639</v>
      </c>
      <c r="H27" s="42">
        <v>49639</v>
      </c>
      <c r="I27" s="59">
        <v>0</v>
      </c>
      <c r="J27" s="59">
        <v>0</v>
      </c>
      <c r="K27" s="13"/>
    </row>
    <row r="28" spans="1:11" ht="14.25">
      <c r="A28" s="64" t="s">
        <v>23</v>
      </c>
      <c r="B28" s="52">
        <f t="shared" si="1"/>
        <v>74820</v>
      </c>
      <c r="C28" s="52">
        <v>74820</v>
      </c>
      <c r="D28" s="24">
        <v>0</v>
      </c>
      <c r="E28" s="24">
        <v>0</v>
      </c>
      <c r="F28" s="54"/>
      <c r="G28" s="42">
        <f t="shared" si="2"/>
        <v>1111480</v>
      </c>
      <c r="H28" s="42">
        <v>1111480</v>
      </c>
      <c r="I28" s="59">
        <v>0</v>
      </c>
      <c r="J28" s="59">
        <v>0</v>
      </c>
      <c r="K28" s="13"/>
    </row>
    <row r="29" spans="1:11" ht="14.25">
      <c r="A29" s="64" t="s">
        <v>24</v>
      </c>
      <c r="B29" s="52">
        <f t="shared" si="1"/>
        <v>545251</v>
      </c>
      <c r="C29" s="52">
        <v>517043</v>
      </c>
      <c r="D29" s="52">
        <v>14620</v>
      </c>
      <c r="E29" s="52">
        <v>13588</v>
      </c>
      <c r="F29" s="54"/>
      <c r="G29" s="42">
        <f t="shared" si="2"/>
        <v>7249060</v>
      </c>
      <c r="H29" s="42">
        <v>6968659</v>
      </c>
      <c r="I29" s="42">
        <v>105104</v>
      </c>
      <c r="J29" s="42">
        <v>175297</v>
      </c>
      <c r="K29" s="13"/>
    </row>
    <row r="30" spans="1:11" ht="14.25">
      <c r="A30" s="64" t="s">
        <v>25</v>
      </c>
      <c r="B30" s="52">
        <f t="shared" si="1"/>
        <v>4800</v>
      </c>
      <c r="C30" s="52">
        <v>4800</v>
      </c>
      <c r="D30" s="24">
        <v>0</v>
      </c>
      <c r="E30" s="24">
        <v>0</v>
      </c>
      <c r="F30" s="54"/>
      <c r="G30" s="42">
        <f t="shared" si="2"/>
        <v>81600</v>
      </c>
      <c r="H30" s="42">
        <v>81600</v>
      </c>
      <c r="I30" s="59">
        <v>0</v>
      </c>
      <c r="J30" s="59">
        <v>0</v>
      </c>
      <c r="K30" s="13"/>
    </row>
    <row r="31" spans="1:11" ht="14.25">
      <c r="A31" s="64" t="s">
        <v>26</v>
      </c>
      <c r="B31" s="52">
        <f t="shared" si="1"/>
        <v>27962</v>
      </c>
      <c r="C31" s="52">
        <v>19462</v>
      </c>
      <c r="D31" s="24">
        <v>0</v>
      </c>
      <c r="E31" s="52">
        <v>8500</v>
      </c>
      <c r="F31" s="54"/>
      <c r="G31" s="42">
        <f t="shared" si="2"/>
        <v>205771</v>
      </c>
      <c r="H31" s="42">
        <v>205771</v>
      </c>
      <c r="I31" s="59">
        <v>0</v>
      </c>
      <c r="J31" s="59">
        <v>0</v>
      </c>
      <c r="K31" s="13"/>
    </row>
    <row r="32" spans="1:11" ht="14.25">
      <c r="A32" s="64" t="s">
        <v>27</v>
      </c>
      <c r="B32" s="52">
        <f t="shared" si="1"/>
        <v>2645</v>
      </c>
      <c r="C32" s="52">
        <v>2645</v>
      </c>
      <c r="D32" s="24">
        <v>0</v>
      </c>
      <c r="E32" s="24">
        <v>0</v>
      </c>
      <c r="F32" s="54"/>
      <c r="G32" s="42">
        <f t="shared" si="2"/>
        <v>23276</v>
      </c>
      <c r="H32" s="42">
        <v>23276</v>
      </c>
      <c r="I32" s="59">
        <v>0</v>
      </c>
      <c r="J32" s="59">
        <v>0</v>
      </c>
      <c r="K32" s="13"/>
    </row>
    <row r="33" spans="1:11" ht="14.25">
      <c r="A33" s="64" t="s">
        <v>28</v>
      </c>
      <c r="B33" s="52">
        <f t="shared" si="1"/>
        <v>14986</v>
      </c>
      <c r="C33" s="52">
        <v>14986</v>
      </c>
      <c r="D33" s="24">
        <v>0</v>
      </c>
      <c r="E33" s="24">
        <v>0</v>
      </c>
      <c r="F33" s="54"/>
      <c r="G33" s="42">
        <f t="shared" si="2"/>
        <v>166713</v>
      </c>
      <c r="H33" s="42">
        <v>166713</v>
      </c>
      <c r="I33" s="59">
        <v>0</v>
      </c>
      <c r="J33" s="59">
        <v>0</v>
      </c>
      <c r="K33" s="13"/>
    </row>
    <row r="34" spans="1:11" ht="14.25">
      <c r="A34" s="64" t="s">
        <v>30</v>
      </c>
      <c r="B34" s="52">
        <f t="shared" si="1"/>
        <v>6513</v>
      </c>
      <c r="C34" s="52">
        <v>6513</v>
      </c>
      <c r="D34" s="24">
        <v>0</v>
      </c>
      <c r="E34" s="24">
        <v>0</v>
      </c>
      <c r="F34" s="54"/>
      <c r="G34" s="42">
        <f t="shared" si="2"/>
        <v>73107</v>
      </c>
      <c r="H34" s="42">
        <v>73107</v>
      </c>
      <c r="I34" s="59">
        <v>0</v>
      </c>
      <c r="J34" s="59">
        <v>0</v>
      </c>
      <c r="K34" s="13"/>
    </row>
    <row r="35" spans="1:11" ht="14.25">
      <c r="A35" s="64" t="s">
        <v>31</v>
      </c>
      <c r="B35" s="52">
        <f t="shared" si="1"/>
        <v>17765</v>
      </c>
      <c r="C35" s="52">
        <v>17765</v>
      </c>
      <c r="D35" s="24">
        <v>0</v>
      </c>
      <c r="E35" s="24">
        <v>0</v>
      </c>
      <c r="F35" s="54"/>
      <c r="G35" s="42">
        <f t="shared" si="2"/>
        <v>163579</v>
      </c>
      <c r="H35" s="42">
        <v>163579</v>
      </c>
      <c r="I35" s="59">
        <v>0</v>
      </c>
      <c r="J35" s="59">
        <v>0</v>
      </c>
      <c r="K35" s="13"/>
    </row>
    <row r="36" spans="1:11" ht="14.25">
      <c r="A36" s="64" t="s">
        <v>32</v>
      </c>
      <c r="B36" s="52">
        <f t="shared" si="1"/>
        <v>1864</v>
      </c>
      <c r="C36" s="52">
        <v>1864</v>
      </c>
      <c r="D36" s="24">
        <v>0</v>
      </c>
      <c r="E36" s="24">
        <v>0</v>
      </c>
      <c r="F36" s="54"/>
      <c r="G36" s="42">
        <f t="shared" si="2"/>
        <v>39386</v>
      </c>
      <c r="H36" s="42">
        <v>39386</v>
      </c>
      <c r="I36" s="59">
        <v>0</v>
      </c>
      <c r="J36" s="59">
        <v>0</v>
      </c>
      <c r="K36" s="13"/>
    </row>
    <row r="37" spans="1:11" ht="14.25">
      <c r="A37" s="64" t="s">
        <v>33</v>
      </c>
      <c r="B37" s="52">
        <f t="shared" si="1"/>
        <v>3000</v>
      </c>
      <c r="C37" s="52">
        <v>3000</v>
      </c>
      <c r="D37" s="24">
        <v>0</v>
      </c>
      <c r="E37" s="24">
        <v>0</v>
      </c>
      <c r="F37" s="54"/>
      <c r="G37" s="42">
        <f t="shared" si="2"/>
        <v>27000</v>
      </c>
      <c r="H37" s="42">
        <v>27000</v>
      </c>
      <c r="I37" s="59">
        <v>0</v>
      </c>
      <c r="J37" s="59">
        <v>0</v>
      </c>
      <c r="K37" s="13"/>
    </row>
    <row r="38" spans="1:11" ht="14.25">
      <c r="A38" s="64" t="s">
        <v>34</v>
      </c>
      <c r="B38" s="52">
        <f t="shared" si="1"/>
        <v>289729</v>
      </c>
      <c r="C38" s="52">
        <v>286152</v>
      </c>
      <c r="D38" s="52">
        <v>1370</v>
      </c>
      <c r="E38" s="52">
        <v>2207</v>
      </c>
      <c r="F38" s="54"/>
      <c r="G38" s="42">
        <f t="shared" si="2"/>
        <v>3512295</v>
      </c>
      <c r="H38" s="42">
        <v>3492770</v>
      </c>
      <c r="I38" s="42">
        <v>4230</v>
      </c>
      <c r="J38" s="42">
        <v>15295</v>
      </c>
      <c r="K38" s="13"/>
    </row>
    <row r="39" spans="1:11" ht="14.25">
      <c r="A39" s="64" t="s">
        <v>35</v>
      </c>
      <c r="B39" s="52">
        <f t="shared" si="1"/>
        <v>3408</v>
      </c>
      <c r="C39" s="52">
        <v>3408</v>
      </c>
      <c r="D39" s="24">
        <v>0</v>
      </c>
      <c r="E39" s="24">
        <v>0</v>
      </c>
      <c r="F39" s="54"/>
      <c r="G39" s="42">
        <v>45690</v>
      </c>
      <c r="H39" s="42">
        <v>45690</v>
      </c>
      <c r="I39" s="59">
        <v>0</v>
      </c>
      <c r="J39" s="59">
        <v>0</v>
      </c>
      <c r="K39" s="13"/>
    </row>
    <row r="40" spans="1:11" ht="14.25">
      <c r="A40" s="64" t="s">
        <v>36</v>
      </c>
      <c r="B40" s="52">
        <f t="shared" si="1"/>
        <v>232567</v>
      </c>
      <c r="C40" s="52">
        <v>227579</v>
      </c>
      <c r="D40" s="52">
        <v>4988</v>
      </c>
      <c r="E40" s="24">
        <v>0</v>
      </c>
      <c r="F40" s="54"/>
      <c r="G40" s="42">
        <f aca="true" t="shared" si="3" ref="G40:G56">SUM(H40:J40)</f>
        <v>5552185</v>
      </c>
      <c r="H40" s="42">
        <v>5462400</v>
      </c>
      <c r="I40" s="42">
        <v>89784</v>
      </c>
      <c r="J40" s="59">
        <v>1</v>
      </c>
      <c r="K40" s="13"/>
    </row>
    <row r="41" spans="1:11" ht="14.25">
      <c r="A41" s="64" t="s">
        <v>37</v>
      </c>
      <c r="B41" s="52">
        <f t="shared" si="1"/>
        <v>21606</v>
      </c>
      <c r="C41" s="52">
        <v>21606</v>
      </c>
      <c r="D41" s="24">
        <v>0</v>
      </c>
      <c r="E41" s="24">
        <v>0</v>
      </c>
      <c r="F41" s="54"/>
      <c r="G41" s="42">
        <f t="shared" si="3"/>
        <v>264264</v>
      </c>
      <c r="H41" s="42">
        <v>261888</v>
      </c>
      <c r="I41" s="59">
        <v>0</v>
      </c>
      <c r="J41" s="42">
        <v>2376</v>
      </c>
      <c r="K41" s="13"/>
    </row>
    <row r="42" spans="1:11" ht="14.25">
      <c r="A42" s="64" t="s">
        <v>38</v>
      </c>
      <c r="B42" s="52">
        <f t="shared" si="1"/>
        <v>210638</v>
      </c>
      <c r="C42" s="52">
        <v>194888</v>
      </c>
      <c r="D42" s="52">
        <v>12400</v>
      </c>
      <c r="E42" s="52">
        <v>3350</v>
      </c>
      <c r="F42" s="54"/>
      <c r="G42" s="42">
        <f t="shared" si="3"/>
        <v>1189794</v>
      </c>
      <c r="H42" s="42">
        <v>1124954</v>
      </c>
      <c r="I42" s="42">
        <v>43400</v>
      </c>
      <c r="J42" s="42">
        <v>21440</v>
      </c>
      <c r="K42" s="13"/>
    </row>
    <row r="43" spans="1:11" ht="14.25">
      <c r="A43" s="64" t="s">
        <v>39</v>
      </c>
      <c r="B43" s="52">
        <f t="shared" si="1"/>
        <v>248715</v>
      </c>
      <c r="C43" s="52">
        <v>238208</v>
      </c>
      <c r="D43" s="52">
        <v>8682</v>
      </c>
      <c r="E43" s="24">
        <v>1825</v>
      </c>
      <c r="F43" s="54"/>
      <c r="G43" s="42">
        <f t="shared" si="3"/>
        <v>3130307</v>
      </c>
      <c r="H43" s="42">
        <v>3076218</v>
      </c>
      <c r="I43" s="42">
        <v>47189</v>
      </c>
      <c r="J43" s="42">
        <v>6900</v>
      </c>
      <c r="K43" s="13"/>
    </row>
    <row r="44" spans="1:11" ht="14.25">
      <c r="A44" s="64" t="s">
        <v>40</v>
      </c>
      <c r="B44" s="52">
        <f t="shared" si="1"/>
        <v>15691</v>
      </c>
      <c r="C44" s="52">
        <v>15691</v>
      </c>
      <c r="D44" s="24">
        <v>0</v>
      </c>
      <c r="E44" s="24">
        <v>0</v>
      </c>
      <c r="F44" s="54"/>
      <c r="G44" s="42">
        <f t="shared" si="3"/>
        <v>203524</v>
      </c>
      <c r="H44" s="42">
        <v>203524</v>
      </c>
      <c r="I44" s="59">
        <v>0</v>
      </c>
      <c r="J44" s="59">
        <v>0</v>
      </c>
      <c r="K44" s="13"/>
    </row>
    <row r="45" spans="1:11" ht="14.25">
      <c r="A45" s="64" t="s">
        <v>41</v>
      </c>
      <c r="B45" s="52">
        <f t="shared" si="1"/>
        <v>60156</v>
      </c>
      <c r="C45" s="52">
        <v>59781</v>
      </c>
      <c r="D45" s="52">
        <v>300</v>
      </c>
      <c r="E45" s="24">
        <v>75</v>
      </c>
      <c r="F45" s="54"/>
      <c r="G45" s="42">
        <f t="shared" si="3"/>
        <v>1458818</v>
      </c>
      <c r="H45" s="42">
        <v>953744</v>
      </c>
      <c r="I45" s="42">
        <v>3000</v>
      </c>
      <c r="J45" s="59">
        <v>502074</v>
      </c>
      <c r="K45" s="13"/>
    </row>
    <row r="46" spans="1:11" ht="14.25">
      <c r="A46" s="64" t="s">
        <v>42</v>
      </c>
      <c r="B46" s="52">
        <f t="shared" si="1"/>
        <v>5303</v>
      </c>
      <c r="C46" s="52">
        <v>5303</v>
      </c>
      <c r="D46" s="24">
        <v>0</v>
      </c>
      <c r="E46" s="24">
        <v>0</v>
      </c>
      <c r="F46" s="54"/>
      <c r="G46" s="42">
        <f t="shared" si="3"/>
        <v>67613</v>
      </c>
      <c r="H46" s="42">
        <v>67613</v>
      </c>
      <c r="I46" s="59">
        <v>0</v>
      </c>
      <c r="J46" s="59">
        <v>0</v>
      </c>
      <c r="K46" s="13"/>
    </row>
    <row r="47" spans="1:11" ht="14.25">
      <c r="A47" s="64" t="s">
        <v>43</v>
      </c>
      <c r="B47" s="52">
        <f t="shared" si="1"/>
        <v>2983</v>
      </c>
      <c r="C47" s="52">
        <v>2983</v>
      </c>
      <c r="D47" s="24">
        <v>0</v>
      </c>
      <c r="E47" s="24">
        <v>0</v>
      </c>
      <c r="F47" s="54"/>
      <c r="G47" s="42">
        <f t="shared" si="3"/>
        <v>47965</v>
      </c>
      <c r="H47" s="42">
        <v>47965</v>
      </c>
      <c r="I47" s="59">
        <v>0</v>
      </c>
      <c r="J47" s="59">
        <v>0</v>
      </c>
      <c r="K47" s="13"/>
    </row>
    <row r="48" spans="1:11" ht="14.25">
      <c r="A48" s="64" t="s">
        <v>44</v>
      </c>
      <c r="B48" s="52">
        <f t="shared" si="1"/>
        <v>9034</v>
      </c>
      <c r="C48" s="52">
        <v>9034</v>
      </c>
      <c r="D48" s="24">
        <v>0</v>
      </c>
      <c r="E48" s="24">
        <v>0</v>
      </c>
      <c r="F48" s="54"/>
      <c r="G48" s="42">
        <f t="shared" si="3"/>
        <v>103979</v>
      </c>
      <c r="H48" s="42">
        <v>103979</v>
      </c>
      <c r="I48" s="59">
        <v>0</v>
      </c>
      <c r="J48" s="59">
        <v>0</v>
      </c>
      <c r="K48" s="13"/>
    </row>
    <row r="49" spans="1:11" ht="14.25">
      <c r="A49" s="64" t="s">
        <v>45</v>
      </c>
      <c r="B49" s="52">
        <f t="shared" si="1"/>
        <v>733194</v>
      </c>
      <c r="C49" s="52">
        <v>670113</v>
      </c>
      <c r="D49" s="52">
        <v>42297</v>
      </c>
      <c r="E49" s="52">
        <v>20784</v>
      </c>
      <c r="F49" s="54"/>
      <c r="G49" s="42">
        <f t="shared" si="3"/>
        <v>8508900</v>
      </c>
      <c r="H49" s="42">
        <v>7789092</v>
      </c>
      <c r="I49" s="42">
        <v>209702</v>
      </c>
      <c r="J49" s="42">
        <v>510106</v>
      </c>
      <c r="K49" s="13"/>
    </row>
    <row r="50" spans="1:11" ht="14.25">
      <c r="A50" s="64" t="s">
        <v>46</v>
      </c>
      <c r="B50" s="52">
        <f t="shared" si="1"/>
        <v>61364</v>
      </c>
      <c r="C50" s="52">
        <v>61364</v>
      </c>
      <c r="D50" s="24">
        <v>0</v>
      </c>
      <c r="E50" s="24">
        <v>0</v>
      </c>
      <c r="F50" s="54"/>
      <c r="G50" s="42">
        <f t="shared" si="3"/>
        <v>1313717</v>
      </c>
      <c r="H50" s="42">
        <v>1313717</v>
      </c>
      <c r="I50" s="59">
        <v>0</v>
      </c>
      <c r="J50" s="59">
        <v>0</v>
      </c>
      <c r="K50" s="13"/>
    </row>
    <row r="51" spans="1:11" ht="14.25">
      <c r="A51" s="64" t="s">
        <v>47</v>
      </c>
      <c r="B51" s="52">
        <f t="shared" si="1"/>
        <v>14412</v>
      </c>
      <c r="C51" s="52">
        <v>13912</v>
      </c>
      <c r="D51" s="24">
        <v>500</v>
      </c>
      <c r="E51" s="24">
        <v>0</v>
      </c>
      <c r="F51" s="54"/>
      <c r="G51" s="42">
        <f t="shared" si="3"/>
        <v>174605</v>
      </c>
      <c r="H51" s="42">
        <v>167325</v>
      </c>
      <c r="I51" s="59">
        <v>2180</v>
      </c>
      <c r="J51" s="42">
        <v>5100</v>
      </c>
      <c r="K51" s="13"/>
    </row>
    <row r="52" spans="1:11" ht="14.25">
      <c r="A52" s="64" t="s">
        <v>58</v>
      </c>
      <c r="B52" s="52">
        <f t="shared" si="1"/>
        <v>429</v>
      </c>
      <c r="C52" s="52">
        <v>429</v>
      </c>
      <c r="D52" s="24">
        <v>0</v>
      </c>
      <c r="E52" s="24">
        <v>0</v>
      </c>
      <c r="F52" s="54"/>
      <c r="G52" s="42">
        <f t="shared" si="3"/>
        <v>3634</v>
      </c>
      <c r="H52" s="42">
        <v>3634</v>
      </c>
      <c r="I52" s="59">
        <v>0</v>
      </c>
      <c r="J52" s="59">
        <v>0</v>
      </c>
      <c r="K52" s="13"/>
    </row>
    <row r="53" spans="1:11" ht="14.25">
      <c r="A53" s="64" t="s">
        <v>59</v>
      </c>
      <c r="B53" s="52">
        <f t="shared" si="1"/>
        <v>666423</v>
      </c>
      <c r="C53" s="52">
        <v>298336</v>
      </c>
      <c r="D53" s="52">
        <v>366653</v>
      </c>
      <c r="E53" s="52">
        <v>1434</v>
      </c>
      <c r="F53" s="54"/>
      <c r="G53" s="42">
        <f t="shared" si="3"/>
        <v>5665855</v>
      </c>
      <c r="H53" s="42">
        <v>3614642</v>
      </c>
      <c r="I53" s="42">
        <v>1202665</v>
      </c>
      <c r="J53" s="42">
        <v>848548</v>
      </c>
      <c r="K53" s="13"/>
    </row>
    <row r="54" spans="1:11" ht="14.25">
      <c r="A54" s="64" t="s">
        <v>60</v>
      </c>
      <c r="B54" s="52">
        <f t="shared" si="1"/>
        <v>6600</v>
      </c>
      <c r="C54" s="52">
        <v>6600</v>
      </c>
      <c r="D54" s="24">
        <v>0</v>
      </c>
      <c r="E54" s="24">
        <v>0</v>
      </c>
      <c r="F54" s="54"/>
      <c r="G54" s="42">
        <f t="shared" si="3"/>
        <v>108900</v>
      </c>
      <c r="H54" s="42">
        <v>108900</v>
      </c>
      <c r="I54" s="59">
        <v>0</v>
      </c>
      <c r="J54" s="59">
        <v>0</v>
      </c>
      <c r="K54" s="13"/>
    </row>
    <row r="55" spans="1:11" ht="14.25">
      <c r="A55" s="64" t="s">
        <v>61</v>
      </c>
      <c r="B55" s="52">
        <f t="shared" si="1"/>
        <v>316688</v>
      </c>
      <c r="C55" s="52">
        <v>195786</v>
      </c>
      <c r="D55" s="52">
        <v>117202</v>
      </c>
      <c r="E55" s="52">
        <v>3700</v>
      </c>
      <c r="F55" s="54"/>
      <c r="G55" s="42">
        <f t="shared" si="3"/>
        <v>5386458</v>
      </c>
      <c r="H55" s="42">
        <v>5282447</v>
      </c>
      <c r="I55" s="42">
        <v>42551</v>
      </c>
      <c r="J55" s="42">
        <v>61460</v>
      </c>
      <c r="K55" s="13"/>
    </row>
    <row r="56" spans="1:11" ht="14.25">
      <c r="A56" s="64" t="s">
        <v>62</v>
      </c>
      <c r="B56" s="52">
        <f t="shared" si="1"/>
        <v>15823</v>
      </c>
      <c r="C56" s="52">
        <v>15823</v>
      </c>
      <c r="D56" s="24">
        <v>0</v>
      </c>
      <c r="E56" s="24">
        <v>0</v>
      </c>
      <c r="F56" s="54"/>
      <c r="G56" s="42">
        <f t="shared" si="3"/>
        <v>245925</v>
      </c>
      <c r="H56" s="42">
        <v>245925</v>
      </c>
      <c r="I56" s="59">
        <v>0</v>
      </c>
      <c r="J56" s="59">
        <v>0</v>
      </c>
      <c r="K56" s="13"/>
    </row>
    <row r="57" spans="1:11" ht="14.25">
      <c r="A57" s="64" t="s">
        <v>63</v>
      </c>
      <c r="B57" s="52">
        <f aca="true" t="shared" si="4" ref="B57:B62">SUM(C57:E57)</f>
        <v>6499</v>
      </c>
      <c r="C57" s="52">
        <v>6499</v>
      </c>
      <c r="D57" s="24">
        <v>0</v>
      </c>
      <c r="E57" s="24">
        <v>0</v>
      </c>
      <c r="F57" s="54"/>
      <c r="G57" s="42">
        <f aca="true" t="shared" si="5" ref="G57:G62">SUM(H57:J57)</f>
        <v>83976</v>
      </c>
      <c r="H57" s="42">
        <v>83976</v>
      </c>
      <c r="I57" s="59">
        <v>0</v>
      </c>
      <c r="J57" s="59">
        <v>0</v>
      </c>
      <c r="K57" s="13"/>
    </row>
    <row r="58" spans="1:11" ht="14.25">
      <c r="A58" s="64" t="s">
        <v>64</v>
      </c>
      <c r="B58" s="52">
        <f t="shared" si="4"/>
        <v>15239</v>
      </c>
      <c r="C58" s="52">
        <v>10739</v>
      </c>
      <c r="D58" s="52">
        <v>4500</v>
      </c>
      <c r="E58" s="24">
        <v>0</v>
      </c>
      <c r="F58" s="54"/>
      <c r="G58" s="42">
        <f t="shared" si="5"/>
        <v>186866</v>
      </c>
      <c r="H58" s="42">
        <v>135521</v>
      </c>
      <c r="I58" s="42">
        <v>51345</v>
      </c>
      <c r="J58" s="59">
        <v>0</v>
      </c>
      <c r="K58" s="13"/>
    </row>
    <row r="59" spans="1:11" ht="14.25">
      <c r="A59" s="64" t="s">
        <v>65</v>
      </c>
      <c r="B59" s="52">
        <f t="shared" si="4"/>
        <v>24066</v>
      </c>
      <c r="C59" s="52">
        <v>23835</v>
      </c>
      <c r="D59" s="52">
        <v>231</v>
      </c>
      <c r="E59" s="24">
        <v>0</v>
      </c>
      <c r="F59" s="54"/>
      <c r="G59" s="42">
        <f t="shared" si="5"/>
        <v>341707</v>
      </c>
      <c r="H59" s="42">
        <v>340841</v>
      </c>
      <c r="I59" s="42">
        <v>866</v>
      </c>
      <c r="J59" s="59">
        <v>0</v>
      </c>
      <c r="K59" s="13"/>
    </row>
    <row r="60" spans="1:11" ht="14.25">
      <c r="A60" s="64" t="s">
        <v>66</v>
      </c>
      <c r="B60" s="52">
        <f t="shared" si="4"/>
        <v>4000</v>
      </c>
      <c r="C60" s="52">
        <v>4000</v>
      </c>
      <c r="D60" s="24">
        <v>0</v>
      </c>
      <c r="E60" s="24">
        <v>0</v>
      </c>
      <c r="F60" s="54"/>
      <c r="G60" s="42">
        <f t="shared" si="5"/>
        <v>72680</v>
      </c>
      <c r="H60" s="42">
        <v>72680</v>
      </c>
      <c r="I60" s="59">
        <v>0</v>
      </c>
      <c r="J60" s="59">
        <v>0</v>
      </c>
      <c r="K60" s="13"/>
    </row>
    <row r="61" spans="1:11" ht="14.25">
      <c r="A61" s="64" t="s">
        <v>67</v>
      </c>
      <c r="B61" s="52">
        <f t="shared" si="4"/>
        <v>347953</v>
      </c>
      <c r="C61" s="52">
        <v>346234</v>
      </c>
      <c r="D61" s="52">
        <v>1719</v>
      </c>
      <c r="E61" s="24">
        <v>0</v>
      </c>
      <c r="F61" s="54"/>
      <c r="G61" s="42">
        <f t="shared" si="5"/>
        <v>7988281</v>
      </c>
      <c r="H61" s="42">
        <v>7925676</v>
      </c>
      <c r="I61" s="42">
        <v>19405</v>
      </c>
      <c r="J61" s="42">
        <v>43200</v>
      </c>
      <c r="K61" s="13"/>
    </row>
    <row r="62" spans="1:11" ht="14.25">
      <c r="A62" s="64" t="s">
        <v>68</v>
      </c>
      <c r="B62" s="52">
        <f t="shared" si="4"/>
        <v>7598</v>
      </c>
      <c r="C62" s="52">
        <v>4800</v>
      </c>
      <c r="D62" s="52">
        <v>2798</v>
      </c>
      <c r="E62" s="24">
        <v>0</v>
      </c>
      <c r="F62" s="54"/>
      <c r="G62" s="42">
        <f t="shared" si="5"/>
        <v>72731</v>
      </c>
      <c r="H62" s="42">
        <v>60000</v>
      </c>
      <c r="I62" s="42">
        <v>12731</v>
      </c>
      <c r="J62" s="59">
        <v>0</v>
      </c>
      <c r="K62" s="13"/>
    </row>
    <row r="63" spans="1:11" ht="14.25">
      <c r="A63" s="64"/>
      <c r="B63" s="52"/>
      <c r="C63" s="52"/>
      <c r="D63" s="52"/>
      <c r="E63" s="52"/>
      <c r="F63" s="13"/>
      <c r="G63" s="67"/>
      <c r="H63" s="67"/>
      <c r="I63" s="42"/>
      <c r="J63" s="42"/>
      <c r="K63" s="13"/>
    </row>
    <row r="64" spans="1:11" ht="15">
      <c r="A64" s="64" t="s">
        <v>2</v>
      </c>
      <c r="B64" s="52">
        <f>SUM(B65:B66)</f>
        <v>11010</v>
      </c>
      <c r="C64" s="52">
        <f>SUM(C65:C66)</f>
        <v>11010</v>
      </c>
      <c r="D64" s="24">
        <v>0</v>
      </c>
      <c r="E64" s="24">
        <v>0</v>
      </c>
      <c r="F64" s="49"/>
      <c r="G64" s="67">
        <v>370835</v>
      </c>
      <c r="H64" s="67">
        <v>370835</v>
      </c>
      <c r="I64" s="59">
        <v>0</v>
      </c>
      <c r="J64" s="59">
        <v>0</v>
      </c>
      <c r="K64" s="13"/>
    </row>
    <row r="65" spans="1:11" ht="14.25">
      <c r="A65" s="64" t="s">
        <v>83</v>
      </c>
      <c r="B65" s="52">
        <f>SUM(C65:E65)</f>
        <v>3278</v>
      </c>
      <c r="C65" s="52">
        <v>3278</v>
      </c>
      <c r="D65" s="24">
        <v>0</v>
      </c>
      <c r="E65" s="24">
        <v>0</v>
      </c>
      <c r="F65" s="54"/>
      <c r="G65" s="42">
        <f>SUM(H65:J65)</f>
        <v>149313</v>
      </c>
      <c r="H65" s="42">
        <v>149313</v>
      </c>
      <c r="I65" s="59">
        <v>0</v>
      </c>
      <c r="J65" s="59">
        <v>0</v>
      </c>
      <c r="K65" s="13"/>
    </row>
    <row r="66" spans="1:11" ht="14.25">
      <c r="A66" s="64" t="s">
        <v>84</v>
      </c>
      <c r="B66" s="52">
        <f>SUM(C66:E66)</f>
        <v>7732</v>
      </c>
      <c r="C66" s="52">
        <v>7732</v>
      </c>
      <c r="D66" s="24">
        <v>0</v>
      </c>
      <c r="E66" s="24">
        <v>0</v>
      </c>
      <c r="F66" s="54"/>
      <c r="G66" s="42">
        <f>SUM(H66:J66)</f>
        <v>203113</v>
      </c>
      <c r="H66" s="42">
        <v>203113</v>
      </c>
      <c r="I66" s="59">
        <v>0</v>
      </c>
      <c r="J66" s="59">
        <v>0</v>
      </c>
      <c r="K66" s="13"/>
    </row>
    <row r="67" spans="1:11" ht="14.25">
      <c r="A67" s="64"/>
      <c r="B67" s="52"/>
      <c r="C67" s="52"/>
      <c r="D67" s="52"/>
      <c r="E67" s="52"/>
      <c r="F67" s="13"/>
      <c r="G67" s="42"/>
      <c r="H67" s="42"/>
      <c r="I67" s="42"/>
      <c r="J67" s="42"/>
      <c r="K67" s="13"/>
    </row>
    <row r="68" spans="1:11" ht="15">
      <c r="A68" s="64" t="s">
        <v>3</v>
      </c>
      <c r="B68" s="52">
        <f>SUM(B69:B69)</f>
        <v>1185</v>
      </c>
      <c r="C68" s="52">
        <f>SUM(C69:C69)</f>
        <v>1185</v>
      </c>
      <c r="D68" s="24">
        <v>0</v>
      </c>
      <c r="E68" s="24">
        <v>0</v>
      </c>
      <c r="F68" s="49"/>
      <c r="G68" s="42">
        <f>SUM(H68:J68)</f>
        <v>68985</v>
      </c>
      <c r="H68" s="42">
        <f>SUM(H69:H69)</f>
        <v>68985</v>
      </c>
      <c r="I68" s="59">
        <v>0</v>
      </c>
      <c r="J68" s="59">
        <v>0</v>
      </c>
      <c r="K68" s="13"/>
    </row>
    <row r="69" spans="1:11" ht="14.25">
      <c r="A69" s="64" t="s">
        <v>85</v>
      </c>
      <c r="B69" s="52">
        <f>SUM(C69:E69)</f>
        <v>1185</v>
      </c>
      <c r="C69" s="52">
        <v>1185</v>
      </c>
      <c r="D69" s="24">
        <v>0</v>
      </c>
      <c r="E69" s="24">
        <v>0</v>
      </c>
      <c r="F69" s="54"/>
      <c r="G69" s="42">
        <f>SUM(H69:J69)</f>
        <v>68985</v>
      </c>
      <c r="H69" s="42">
        <v>68985</v>
      </c>
      <c r="I69" s="59">
        <v>0</v>
      </c>
      <c r="J69" s="59">
        <v>0</v>
      </c>
      <c r="K69" s="13"/>
    </row>
    <row r="70" spans="1:11" ht="14.25">
      <c r="A70" s="65"/>
      <c r="B70" s="15"/>
      <c r="C70" s="15"/>
      <c r="D70" s="15"/>
      <c r="E70" s="15"/>
      <c r="F70" s="15"/>
      <c r="G70" s="15"/>
      <c r="H70" s="15"/>
      <c r="I70" s="15"/>
      <c r="J70" s="15"/>
      <c r="K70" s="13"/>
    </row>
    <row r="71" spans="1:11" ht="14.25">
      <c r="A71" s="13" t="s">
        <v>86</v>
      </c>
      <c r="B71" s="13"/>
      <c r="C71" s="13"/>
      <c r="D71" s="13"/>
      <c r="E71" s="13"/>
      <c r="F71" s="13"/>
      <c r="G71" s="56"/>
      <c r="H71" s="56"/>
      <c r="I71" s="56"/>
      <c r="J71" s="56"/>
      <c r="K71" s="13"/>
    </row>
    <row r="72" spans="1:11" ht="14.25">
      <c r="A72" s="13"/>
      <c r="B72" s="13"/>
      <c r="C72" s="13"/>
      <c r="D72" s="13"/>
      <c r="E72" s="13"/>
      <c r="F72" s="13"/>
      <c r="G72" s="56"/>
      <c r="H72" s="56"/>
      <c r="I72" s="56"/>
      <c r="J72" s="56"/>
      <c r="K72" s="13"/>
    </row>
    <row r="73" spans="1:11" ht="14.25">
      <c r="A73" s="13"/>
      <c r="B73" s="13"/>
      <c r="C73" s="13"/>
      <c r="D73" s="13"/>
      <c r="E73" s="13"/>
      <c r="F73" s="13"/>
      <c r="G73" s="56"/>
      <c r="H73" s="56"/>
      <c r="I73" s="56"/>
      <c r="J73" s="56"/>
      <c r="K73" s="13"/>
    </row>
    <row r="74" spans="1:11" ht="14.25">
      <c r="A74" s="13"/>
      <c r="B74" s="13"/>
      <c r="C74" s="13"/>
      <c r="D74" s="13"/>
      <c r="E74" s="13"/>
      <c r="F74" s="13"/>
      <c r="G74" s="56"/>
      <c r="H74" s="56"/>
      <c r="I74" s="56"/>
      <c r="J74" s="56"/>
      <c r="K74" s="13"/>
    </row>
    <row r="75" spans="1:11" ht="14.25">
      <c r="A75" s="13"/>
      <c r="B75" s="13"/>
      <c r="C75" s="13"/>
      <c r="D75" s="13"/>
      <c r="E75" s="13"/>
      <c r="F75" s="13"/>
      <c r="G75" s="56"/>
      <c r="H75" s="56"/>
      <c r="I75" s="56"/>
      <c r="J75" s="56"/>
      <c r="K75" s="13"/>
    </row>
    <row r="76" spans="1:11" ht="14.25">
      <c r="A76" s="13"/>
      <c r="B76" s="13"/>
      <c r="C76" s="13"/>
      <c r="D76" s="13"/>
      <c r="E76" s="13"/>
      <c r="F76" s="13"/>
      <c r="G76" s="56"/>
      <c r="H76" s="56"/>
      <c r="I76" s="56"/>
      <c r="J76" s="56"/>
      <c r="K76" s="13"/>
    </row>
    <row r="77" spans="1:11" ht="14.25">
      <c r="A77" s="13"/>
      <c r="B77" s="13"/>
      <c r="C77" s="13"/>
      <c r="D77" s="13"/>
      <c r="E77" s="13"/>
      <c r="F77" s="13"/>
      <c r="G77" s="56"/>
      <c r="H77" s="56"/>
      <c r="I77" s="56"/>
      <c r="J77" s="56"/>
      <c r="K77" s="13"/>
    </row>
    <row r="78" spans="1:11" ht="14.25">
      <c r="A78" s="13"/>
      <c r="B78" s="13"/>
      <c r="C78" s="13"/>
      <c r="D78" s="13"/>
      <c r="E78" s="13"/>
      <c r="F78" s="13"/>
      <c r="G78" s="56"/>
      <c r="H78" s="56"/>
      <c r="I78" s="56"/>
      <c r="J78" s="56"/>
      <c r="K78" s="13"/>
    </row>
    <row r="79" spans="1:11" ht="14.25">
      <c r="A79" s="13"/>
      <c r="B79" s="13"/>
      <c r="C79" s="13"/>
      <c r="D79" s="13"/>
      <c r="E79" s="13"/>
      <c r="F79" s="13"/>
      <c r="G79" s="56"/>
      <c r="H79" s="56"/>
      <c r="I79" s="56"/>
      <c r="J79" s="56"/>
      <c r="K79" s="13"/>
    </row>
    <row r="80" spans="1:11" ht="14.25">
      <c r="A80" s="13"/>
      <c r="B80" s="13"/>
      <c r="C80" s="13"/>
      <c r="D80" s="13"/>
      <c r="E80" s="13"/>
      <c r="F80" s="13"/>
      <c r="G80" s="56"/>
      <c r="H80" s="56"/>
      <c r="I80" s="56"/>
      <c r="J80" s="56"/>
      <c r="K80" s="13"/>
    </row>
    <row r="81" spans="1:11" ht="14.25">
      <c r="A81" s="13"/>
      <c r="B81" s="13"/>
      <c r="C81" s="13"/>
      <c r="D81" s="13"/>
      <c r="E81" s="13"/>
      <c r="F81" s="13"/>
      <c r="G81" s="56"/>
      <c r="H81" s="56"/>
      <c r="I81" s="56"/>
      <c r="J81" s="56"/>
      <c r="K81" s="13"/>
    </row>
    <row r="82" spans="1:11" ht="14.25">
      <c r="A82" s="13"/>
      <c r="B82" s="13"/>
      <c r="C82" s="13"/>
      <c r="D82" s="13"/>
      <c r="E82" s="13"/>
      <c r="F82" s="13"/>
      <c r="G82" s="56"/>
      <c r="H82" s="56"/>
      <c r="I82" s="56"/>
      <c r="J82" s="56"/>
      <c r="K82" s="13"/>
    </row>
    <row r="83" spans="1:11" ht="14.25">
      <c r="A83" s="13"/>
      <c r="B83" s="13"/>
      <c r="C83" s="13"/>
      <c r="D83" s="13"/>
      <c r="E83" s="13"/>
      <c r="F83" s="13"/>
      <c r="G83" s="56"/>
      <c r="H83" s="56"/>
      <c r="I83" s="56"/>
      <c r="J83" s="56"/>
      <c r="K83" s="13"/>
    </row>
    <row r="84" spans="1:11" ht="14.25">
      <c r="A84" s="13"/>
      <c r="B84" s="13"/>
      <c r="C84" s="13"/>
      <c r="D84" s="13"/>
      <c r="E84" s="13"/>
      <c r="F84" s="13"/>
      <c r="G84" s="56"/>
      <c r="H84" s="56"/>
      <c r="I84" s="56"/>
      <c r="J84" s="56"/>
      <c r="K84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2" ht="20.25">
      <c r="A1" s="57" t="s">
        <v>5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</row>
    <row r="2" spans="1:12" ht="20.25">
      <c r="A2" s="57" t="s">
        <v>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4.25">
      <c r="A4" s="15"/>
      <c r="B4" s="87" t="s">
        <v>53</v>
      </c>
      <c r="C4" s="87"/>
      <c r="D4" s="87"/>
      <c r="E4" s="87"/>
      <c r="F4" s="15"/>
      <c r="G4" s="87" t="s">
        <v>52</v>
      </c>
      <c r="H4" s="87"/>
      <c r="I4" s="87"/>
      <c r="J4" s="87"/>
      <c r="K4" s="50"/>
      <c r="L4" s="13"/>
    </row>
    <row r="5" spans="1:12" ht="14.25">
      <c r="A5" s="17" t="s">
        <v>1</v>
      </c>
      <c r="B5" s="61" t="s">
        <v>4</v>
      </c>
      <c r="C5" s="61" t="s">
        <v>49</v>
      </c>
      <c r="D5" s="61" t="s">
        <v>50</v>
      </c>
      <c r="E5" s="61" t="s">
        <v>51</v>
      </c>
      <c r="F5" s="17"/>
      <c r="G5" s="61" t="s">
        <v>4</v>
      </c>
      <c r="H5" s="61" t="s">
        <v>49</v>
      </c>
      <c r="I5" s="61" t="s">
        <v>50</v>
      </c>
      <c r="J5" s="61" t="s">
        <v>51</v>
      </c>
      <c r="K5" s="13"/>
      <c r="L5" s="13"/>
    </row>
    <row r="6" spans="1:12" ht="14.25">
      <c r="A6" s="51"/>
      <c r="B6" s="13"/>
      <c r="C6" s="13"/>
      <c r="D6" s="13"/>
      <c r="E6" s="13"/>
      <c r="F6" s="51"/>
      <c r="G6" s="62"/>
      <c r="H6" s="62"/>
      <c r="I6" s="62"/>
      <c r="J6" s="62"/>
      <c r="K6" s="13"/>
      <c r="L6" s="13"/>
    </row>
    <row r="7" spans="1:12" ht="15">
      <c r="A7" s="51" t="s">
        <v>0</v>
      </c>
      <c r="B7" s="62">
        <f>+B9+B16</f>
        <v>14473539</v>
      </c>
      <c r="C7" s="62">
        <f>+C9+C16</f>
        <v>12541050</v>
      </c>
      <c r="D7" s="52">
        <f>SUM(D9+D16)</f>
        <v>1483916</v>
      </c>
      <c r="E7" s="52">
        <f>SUM(E9+E16)</f>
        <v>448573</v>
      </c>
      <c r="F7" s="49"/>
      <c r="G7" s="58">
        <v>254435998</v>
      </c>
      <c r="H7" s="58">
        <v>242379242</v>
      </c>
      <c r="I7" s="58">
        <v>7758152</v>
      </c>
      <c r="J7" s="58">
        <v>4298604</v>
      </c>
      <c r="K7" s="13"/>
      <c r="L7" s="13"/>
    </row>
    <row r="8" spans="1:12" ht="14.25">
      <c r="A8" s="13"/>
      <c r="B8" s="52"/>
      <c r="C8" s="52"/>
      <c r="D8" s="52"/>
      <c r="E8" s="52"/>
      <c r="F8" s="13"/>
      <c r="G8" s="42"/>
      <c r="H8" s="42"/>
      <c r="I8" s="42"/>
      <c r="J8" s="42"/>
      <c r="K8" s="13"/>
      <c r="L8" s="13"/>
    </row>
    <row r="9" spans="1:12" ht="14.25">
      <c r="A9" s="51" t="s">
        <v>6</v>
      </c>
      <c r="B9" s="52">
        <f aca="true" t="shared" si="0" ref="B9:B14">SUM(C9:E9)</f>
        <v>4294697</v>
      </c>
      <c r="C9" s="52">
        <f>SUM(C10:C14)</f>
        <v>4236668</v>
      </c>
      <c r="D9" s="52">
        <f>SUM(D10:D14)</f>
        <v>36075</v>
      </c>
      <c r="E9" s="52">
        <f>SUM(E10:E14)</f>
        <v>21954</v>
      </c>
      <c r="F9" s="51"/>
      <c r="G9" s="67">
        <f>SUM(G10:G14)</f>
        <v>137892565</v>
      </c>
      <c r="H9" s="67">
        <f>SUM(H10:H14)</f>
        <v>137257479</v>
      </c>
      <c r="I9" s="42">
        <f>SUM(I10:I14)</f>
        <v>382797</v>
      </c>
      <c r="J9" s="42">
        <f>SUM(J10:J14)</f>
        <v>252289</v>
      </c>
      <c r="K9" s="13"/>
      <c r="L9" s="13"/>
    </row>
    <row r="10" spans="1:12" ht="14.25">
      <c r="A10" s="51" t="s">
        <v>7</v>
      </c>
      <c r="B10" s="63">
        <f t="shared" si="0"/>
        <v>260032</v>
      </c>
      <c r="C10" s="63">
        <v>259132</v>
      </c>
      <c r="D10" s="24">
        <v>0</v>
      </c>
      <c r="E10" s="63">
        <v>900</v>
      </c>
      <c r="F10" s="63"/>
      <c r="G10" s="68">
        <f>SUM(H10:J10)</f>
        <v>6841889</v>
      </c>
      <c r="H10" s="68">
        <v>6841889</v>
      </c>
      <c r="I10" s="59">
        <v>0</v>
      </c>
      <c r="J10" s="59">
        <v>0</v>
      </c>
      <c r="K10" s="13"/>
      <c r="L10" s="13"/>
    </row>
    <row r="11" spans="1:12" ht="14.25">
      <c r="A11" s="51" t="s">
        <v>8</v>
      </c>
      <c r="B11" s="63">
        <f t="shared" si="0"/>
        <v>681667</v>
      </c>
      <c r="C11" s="63">
        <v>681667</v>
      </c>
      <c r="D11" s="24">
        <v>0</v>
      </c>
      <c r="E11" s="24">
        <v>0</v>
      </c>
      <c r="F11" s="63"/>
      <c r="G11" s="68">
        <f>SUM(H11:J11)</f>
        <v>13885642</v>
      </c>
      <c r="H11" s="68">
        <v>13875892</v>
      </c>
      <c r="I11" s="59">
        <v>0</v>
      </c>
      <c r="J11" s="68">
        <v>9750</v>
      </c>
      <c r="K11" s="13"/>
      <c r="L11" s="13"/>
    </row>
    <row r="12" spans="1:12" ht="14.25">
      <c r="A12" s="51" t="s">
        <v>11</v>
      </c>
      <c r="B12" s="63">
        <f t="shared" si="0"/>
        <v>2677459</v>
      </c>
      <c r="C12" s="63">
        <v>2671574</v>
      </c>
      <c r="D12" s="63">
        <v>5885</v>
      </c>
      <c r="E12" s="24">
        <v>0</v>
      </c>
      <c r="F12" s="63"/>
      <c r="G12" s="68">
        <f>SUM(H12:J12)</f>
        <v>102229772</v>
      </c>
      <c r="H12" s="68">
        <v>102141947</v>
      </c>
      <c r="I12" s="68">
        <v>87825</v>
      </c>
      <c r="J12" s="59">
        <v>0</v>
      </c>
      <c r="K12" s="13"/>
      <c r="L12" s="13"/>
    </row>
    <row r="13" spans="1:12" ht="14.25">
      <c r="A13" s="51" t="s">
        <v>9</v>
      </c>
      <c r="B13" s="63">
        <f t="shared" si="0"/>
        <v>637714</v>
      </c>
      <c r="C13" s="63">
        <v>586470</v>
      </c>
      <c r="D13" s="63">
        <v>30190</v>
      </c>
      <c r="E13" s="63">
        <v>21054</v>
      </c>
      <c r="F13" s="63"/>
      <c r="G13" s="68">
        <f>SUM(H13:J13)</f>
        <v>13829617</v>
      </c>
      <c r="H13" s="68">
        <v>13292106</v>
      </c>
      <c r="I13" s="68">
        <v>294972</v>
      </c>
      <c r="J13" s="68">
        <v>242539</v>
      </c>
      <c r="K13" s="13"/>
      <c r="L13" s="13"/>
    </row>
    <row r="14" spans="1:12" ht="14.25">
      <c r="A14" s="51" t="s">
        <v>10</v>
      </c>
      <c r="B14" s="63">
        <f t="shared" si="0"/>
        <v>37825</v>
      </c>
      <c r="C14" s="63">
        <v>37825</v>
      </c>
      <c r="D14" s="24">
        <v>0</v>
      </c>
      <c r="E14" s="24">
        <v>0</v>
      </c>
      <c r="F14" s="63"/>
      <c r="G14" s="68">
        <f>SUM(H14:J14)</f>
        <v>1105645</v>
      </c>
      <c r="H14" s="68">
        <v>1105645</v>
      </c>
      <c r="I14" s="59">
        <v>0</v>
      </c>
      <c r="J14" s="59">
        <v>0</v>
      </c>
      <c r="K14" s="13"/>
      <c r="L14" s="13"/>
    </row>
    <row r="15" spans="1:12" ht="14.25">
      <c r="A15" s="13"/>
      <c r="B15" s="52"/>
      <c r="C15" s="52"/>
      <c r="D15" s="52"/>
      <c r="E15" s="52"/>
      <c r="F15" s="13"/>
      <c r="G15" s="42"/>
      <c r="H15" s="42"/>
      <c r="I15" s="42"/>
      <c r="J15" s="42"/>
      <c r="K15" s="13"/>
      <c r="L15" s="13"/>
    </row>
    <row r="16" spans="1:12" ht="15">
      <c r="A16" s="51" t="s">
        <v>12</v>
      </c>
      <c r="B16" s="52">
        <f>SUM(C16+D16+E16)</f>
        <v>10178842</v>
      </c>
      <c r="C16" s="52">
        <f>SUM(C17:C62)</f>
        <v>8304382</v>
      </c>
      <c r="D16" s="52">
        <f>SUM(D17:D62)</f>
        <v>1447841</v>
      </c>
      <c r="E16" s="52">
        <f>SUM(E17:E62)</f>
        <v>426619</v>
      </c>
      <c r="F16" s="49"/>
      <c r="G16" s="42">
        <f>SUM(H16+I16+J16)</f>
        <v>116541433</v>
      </c>
      <c r="H16" s="42">
        <f>SUM(H17:H62)</f>
        <v>105119763</v>
      </c>
      <c r="I16" s="42">
        <f>SUM(I17:I62)</f>
        <v>7375355</v>
      </c>
      <c r="J16" s="42">
        <f>SUM(J17:J62)</f>
        <v>4046315</v>
      </c>
      <c r="K16" s="13"/>
      <c r="L16" s="13"/>
    </row>
    <row r="17" spans="1:12" ht="14.25">
      <c r="A17" s="64" t="s">
        <v>13</v>
      </c>
      <c r="B17" s="52">
        <f aca="true" t="shared" si="1" ref="B17:B38">SUM(C17:E17)</f>
        <v>5607834</v>
      </c>
      <c r="C17" s="52">
        <v>4474447</v>
      </c>
      <c r="D17" s="52">
        <v>815751</v>
      </c>
      <c r="E17" s="52">
        <v>317636</v>
      </c>
      <c r="F17" s="54"/>
      <c r="G17" s="42">
        <f aca="true" t="shared" si="2" ref="G17:G38">SUM(H17:J17)</f>
        <v>57674616</v>
      </c>
      <c r="H17" s="42">
        <v>51187352</v>
      </c>
      <c r="I17" s="42">
        <v>4187009</v>
      </c>
      <c r="J17" s="42">
        <v>2300255</v>
      </c>
      <c r="K17" s="13"/>
      <c r="L17" s="13"/>
    </row>
    <row r="18" spans="1:12" ht="14.25">
      <c r="A18" s="64" t="s">
        <v>82</v>
      </c>
      <c r="B18" s="52">
        <f t="shared" si="1"/>
        <v>870</v>
      </c>
      <c r="C18" s="52">
        <v>870</v>
      </c>
      <c r="D18" s="24">
        <v>0</v>
      </c>
      <c r="E18" s="24">
        <v>0</v>
      </c>
      <c r="F18" s="54"/>
      <c r="G18" s="42">
        <f t="shared" si="2"/>
        <v>11310</v>
      </c>
      <c r="H18" s="42">
        <v>11310</v>
      </c>
      <c r="I18" s="59">
        <v>0</v>
      </c>
      <c r="J18" s="59">
        <v>0</v>
      </c>
      <c r="K18" s="13"/>
      <c r="L18" s="13"/>
    </row>
    <row r="19" spans="1:12" ht="14.25">
      <c r="A19" s="64" t="s">
        <v>14</v>
      </c>
      <c r="B19" s="52">
        <f t="shared" si="1"/>
        <v>232563</v>
      </c>
      <c r="C19" s="52">
        <v>208220</v>
      </c>
      <c r="D19" s="52">
        <v>20518</v>
      </c>
      <c r="E19" s="52">
        <v>3825</v>
      </c>
      <c r="F19" s="54"/>
      <c r="G19" s="42">
        <f t="shared" si="2"/>
        <v>2924160</v>
      </c>
      <c r="H19" s="42">
        <v>2866987</v>
      </c>
      <c r="I19" s="42">
        <v>49673</v>
      </c>
      <c r="J19" s="59">
        <v>7500</v>
      </c>
      <c r="K19" s="13"/>
      <c r="L19" s="13"/>
    </row>
    <row r="20" spans="1:12" ht="14.25">
      <c r="A20" s="64" t="s">
        <v>15</v>
      </c>
      <c r="B20" s="52">
        <f t="shared" si="1"/>
        <v>30204</v>
      </c>
      <c r="C20" s="52">
        <v>30204</v>
      </c>
      <c r="D20" s="24">
        <v>0</v>
      </c>
      <c r="E20" s="24">
        <v>0</v>
      </c>
      <c r="F20" s="54"/>
      <c r="G20" s="42">
        <f t="shared" si="2"/>
        <v>329204</v>
      </c>
      <c r="H20" s="42">
        <v>329204</v>
      </c>
      <c r="I20" s="59">
        <v>0</v>
      </c>
      <c r="J20" s="59">
        <v>0</v>
      </c>
      <c r="K20" s="13"/>
      <c r="L20" s="13"/>
    </row>
    <row r="21" spans="1:12" ht="14.25">
      <c r="A21" s="64" t="s">
        <v>16</v>
      </c>
      <c r="B21" s="52">
        <f t="shared" si="1"/>
        <v>33858</v>
      </c>
      <c r="C21" s="52">
        <v>2277</v>
      </c>
      <c r="D21" s="52">
        <v>31581</v>
      </c>
      <c r="E21" s="24">
        <v>0</v>
      </c>
      <c r="F21" s="54"/>
      <c r="G21" s="42">
        <f t="shared" si="2"/>
        <v>128317</v>
      </c>
      <c r="H21" s="42">
        <v>25047</v>
      </c>
      <c r="I21" s="42">
        <v>103270</v>
      </c>
      <c r="J21" s="59">
        <v>0</v>
      </c>
      <c r="K21" s="13"/>
      <c r="L21" s="13"/>
    </row>
    <row r="22" spans="1:12" ht="14.25">
      <c r="A22" s="64" t="s">
        <v>75</v>
      </c>
      <c r="B22" s="52">
        <f t="shared" si="1"/>
        <v>8382</v>
      </c>
      <c r="C22" s="52">
        <v>8382</v>
      </c>
      <c r="D22" s="24">
        <v>0</v>
      </c>
      <c r="E22" s="24">
        <v>0</v>
      </c>
      <c r="F22" s="54"/>
      <c r="G22" s="42">
        <f t="shared" si="2"/>
        <v>90943</v>
      </c>
      <c r="H22" s="42">
        <v>90943</v>
      </c>
      <c r="I22" s="59">
        <v>0</v>
      </c>
      <c r="J22" s="59">
        <v>0</v>
      </c>
      <c r="K22" s="13"/>
      <c r="L22" s="13"/>
    </row>
    <row r="23" spans="1:12" ht="14.25">
      <c r="A23" s="64" t="s">
        <v>18</v>
      </c>
      <c r="B23" s="52">
        <f t="shared" si="1"/>
        <v>19967</v>
      </c>
      <c r="C23" s="52">
        <v>19967</v>
      </c>
      <c r="D23" s="24">
        <v>0</v>
      </c>
      <c r="E23" s="24">
        <v>0</v>
      </c>
      <c r="F23" s="54"/>
      <c r="G23" s="42">
        <f t="shared" si="2"/>
        <v>262406</v>
      </c>
      <c r="H23" s="42">
        <v>262406</v>
      </c>
      <c r="I23" s="59">
        <v>0</v>
      </c>
      <c r="J23" s="59">
        <v>0</v>
      </c>
      <c r="K23" s="13"/>
      <c r="L23" s="13"/>
    </row>
    <row r="24" spans="1:12" ht="14.25">
      <c r="A24" s="64" t="s">
        <v>19</v>
      </c>
      <c r="B24" s="52">
        <f t="shared" si="1"/>
        <v>43143</v>
      </c>
      <c r="C24" s="52">
        <v>43143</v>
      </c>
      <c r="D24" s="24">
        <v>0</v>
      </c>
      <c r="E24" s="24">
        <v>0</v>
      </c>
      <c r="F24" s="54"/>
      <c r="G24" s="42">
        <f t="shared" si="2"/>
        <v>266340</v>
      </c>
      <c r="H24" s="42">
        <v>266340</v>
      </c>
      <c r="I24" s="59">
        <v>0</v>
      </c>
      <c r="J24" s="59">
        <v>0</v>
      </c>
      <c r="K24" s="13"/>
      <c r="L24" s="13"/>
    </row>
    <row r="25" spans="1:12" ht="14.25">
      <c r="A25" s="64" t="s">
        <v>20</v>
      </c>
      <c r="B25" s="52">
        <f t="shared" si="1"/>
        <v>18550</v>
      </c>
      <c r="C25" s="52">
        <v>18550</v>
      </c>
      <c r="D25" s="24">
        <v>0</v>
      </c>
      <c r="E25" s="24">
        <v>0</v>
      </c>
      <c r="F25" s="54"/>
      <c r="G25" s="42">
        <f t="shared" si="2"/>
        <v>222349</v>
      </c>
      <c r="H25" s="42">
        <v>217549</v>
      </c>
      <c r="I25" s="59">
        <v>0</v>
      </c>
      <c r="J25" s="42">
        <v>4800</v>
      </c>
      <c r="K25" s="13"/>
      <c r="L25" s="13"/>
    </row>
    <row r="26" spans="1:12" ht="14.25">
      <c r="A26" s="64" t="s">
        <v>21</v>
      </c>
      <c r="B26" s="52">
        <f t="shared" si="1"/>
        <v>9834</v>
      </c>
      <c r="C26" s="52">
        <v>9834</v>
      </c>
      <c r="D26" s="24">
        <v>0</v>
      </c>
      <c r="E26" s="24">
        <v>0</v>
      </c>
      <c r="F26" s="54"/>
      <c r="G26" s="42">
        <f t="shared" si="2"/>
        <v>154913</v>
      </c>
      <c r="H26" s="42">
        <v>154913</v>
      </c>
      <c r="I26" s="59">
        <v>0</v>
      </c>
      <c r="J26" s="59">
        <v>0</v>
      </c>
      <c r="K26" s="13"/>
      <c r="L26" s="13"/>
    </row>
    <row r="27" spans="1:12" ht="14.25">
      <c r="A27" s="64" t="s">
        <v>22</v>
      </c>
      <c r="B27" s="52">
        <f t="shared" si="1"/>
        <v>10300</v>
      </c>
      <c r="C27" s="52">
        <v>10300</v>
      </c>
      <c r="D27" s="24">
        <v>0</v>
      </c>
      <c r="E27" s="24">
        <v>0</v>
      </c>
      <c r="F27" s="54"/>
      <c r="G27" s="42">
        <f t="shared" si="2"/>
        <v>119892</v>
      </c>
      <c r="H27" s="42">
        <v>119892</v>
      </c>
      <c r="I27" s="59">
        <v>0</v>
      </c>
      <c r="J27" s="59">
        <v>0</v>
      </c>
      <c r="K27" s="13"/>
      <c r="L27" s="13"/>
    </row>
    <row r="28" spans="1:12" ht="14.25">
      <c r="A28" s="64" t="s">
        <v>23</v>
      </c>
      <c r="B28" s="52">
        <f t="shared" si="1"/>
        <v>162672</v>
      </c>
      <c r="C28" s="52">
        <v>162672</v>
      </c>
      <c r="D28" s="24">
        <v>0</v>
      </c>
      <c r="E28" s="24">
        <v>0</v>
      </c>
      <c r="F28" s="54"/>
      <c r="G28" s="42">
        <f t="shared" si="2"/>
        <v>1295615</v>
      </c>
      <c r="H28" s="42">
        <v>1295615</v>
      </c>
      <c r="I28" s="59">
        <v>0</v>
      </c>
      <c r="J28" s="59">
        <v>0</v>
      </c>
      <c r="K28" s="13"/>
      <c r="L28" s="13"/>
    </row>
    <row r="29" spans="1:12" ht="14.25">
      <c r="A29" s="64" t="s">
        <v>24</v>
      </c>
      <c r="B29" s="52">
        <f t="shared" si="1"/>
        <v>546208</v>
      </c>
      <c r="C29" s="52">
        <v>516968</v>
      </c>
      <c r="D29" s="52">
        <v>15652</v>
      </c>
      <c r="E29" s="52">
        <v>13588</v>
      </c>
      <c r="F29" s="54"/>
      <c r="G29" s="42">
        <f t="shared" si="2"/>
        <v>7289872</v>
      </c>
      <c r="H29" s="42">
        <v>7006822</v>
      </c>
      <c r="I29" s="42">
        <v>108716</v>
      </c>
      <c r="J29" s="42">
        <v>174334</v>
      </c>
      <c r="K29" s="13"/>
      <c r="L29" s="13"/>
    </row>
    <row r="30" spans="1:12" ht="14.25">
      <c r="A30" s="64" t="s">
        <v>25</v>
      </c>
      <c r="B30" s="52">
        <f t="shared" si="1"/>
        <v>4800</v>
      </c>
      <c r="C30" s="52">
        <v>4800</v>
      </c>
      <c r="D30" s="24">
        <v>0</v>
      </c>
      <c r="E30" s="24">
        <v>0</v>
      </c>
      <c r="F30" s="54"/>
      <c r="G30" s="42">
        <f t="shared" si="2"/>
        <v>81600</v>
      </c>
      <c r="H30" s="42">
        <v>81600</v>
      </c>
      <c r="I30" s="59">
        <v>0</v>
      </c>
      <c r="J30" s="59">
        <v>0</v>
      </c>
      <c r="K30" s="13"/>
      <c r="L30" s="13"/>
    </row>
    <row r="31" spans="1:12" ht="14.25">
      <c r="A31" s="64" t="s">
        <v>26</v>
      </c>
      <c r="B31" s="52">
        <f t="shared" si="1"/>
        <v>27962</v>
      </c>
      <c r="C31" s="52">
        <v>19462</v>
      </c>
      <c r="D31" s="24">
        <v>0</v>
      </c>
      <c r="E31" s="52">
        <v>8500</v>
      </c>
      <c r="F31" s="54"/>
      <c r="G31" s="42">
        <f t="shared" si="2"/>
        <v>205771</v>
      </c>
      <c r="H31" s="42">
        <v>205771</v>
      </c>
      <c r="I31" s="59">
        <v>0</v>
      </c>
      <c r="J31" s="59">
        <v>0</v>
      </c>
      <c r="K31" s="13"/>
      <c r="L31" s="13"/>
    </row>
    <row r="32" spans="1:12" ht="14.25">
      <c r="A32" s="64" t="s">
        <v>27</v>
      </c>
      <c r="B32" s="52">
        <f t="shared" si="1"/>
        <v>2645</v>
      </c>
      <c r="C32" s="52">
        <v>2645</v>
      </c>
      <c r="D32" s="24">
        <v>0</v>
      </c>
      <c r="E32" s="24">
        <v>0</v>
      </c>
      <c r="F32" s="54"/>
      <c r="G32" s="42">
        <f t="shared" si="2"/>
        <v>23276</v>
      </c>
      <c r="H32" s="42">
        <v>23276</v>
      </c>
      <c r="I32" s="59">
        <v>0</v>
      </c>
      <c r="J32" s="59">
        <v>0</v>
      </c>
      <c r="K32" s="13"/>
      <c r="L32" s="13"/>
    </row>
    <row r="33" spans="1:12" ht="14.25">
      <c r="A33" s="64" t="s">
        <v>28</v>
      </c>
      <c r="B33" s="52">
        <f t="shared" si="1"/>
        <v>14986</v>
      </c>
      <c r="C33" s="52">
        <v>14986</v>
      </c>
      <c r="D33" s="24">
        <v>0</v>
      </c>
      <c r="E33" s="24">
        <v>0</v>
      </c>
      <c r="F33" s="54"/>
      <c r="G33" s="42">
        <f t="shared" si="2"/>
        <v>161537</v>
      </c>
      <c r="H33" s="42">
        <v>161537</v>
      </c>
      <c r="I33" s="59">
        <v>0</v>
      </c>
      <c r="J33" s="59">
        <v>0</v>
      </c>
      <c r="K33" s="13"/>
      <c r="L33" s="13"/>
    </row>
    <row r="34" spans="1:12" ht="14.25">
      <c r="A34" s="64" t="s">
        <v>30</v>
      </c>
      <c r="B34" s="52">
        <f t="shared" si="1"/>
        <v>6513</v>
      </c>
      <c r="C34" s="52">
        <v>6513</v>
      </c>
      <c r="D34" s="24">
        <v>0</v>
      </c>
      <c r="E34" s="24">
        <v>0</v>
      </c>
      <c r="F34" s="54"/>
      <c r="G34" s="42">
        <f t="shared" si="2"/>
        <v>73107</v>
      </c>
      <c r="H34" s="42">
        <v>73107</v>
      </c>
      <c r="I34" s="59">
        <v>0</v>
      </c>
      <c r="J34" s="59">
        <v>0</v>
      </c>
      <c r="K34" s="13"/>
      <c r="L34" s="13"/>
    </row>
    <row r="35" spans="1:12" ht="14.25">
      <c r="A35" s="64" t="s">
        <v>31</v>
      </c>
      <c r="B35" s="52">
        <f t="shared" si="1"/>
        <v>17765</v>
      </c>
      <c r="C35" s="52">
        <v>17765</v>
      </c>
      <c r="D35" s="24">
        <v>0</v>
      </c>
      <c r="E35" s="24">
        <v>0</v>
      </c>
      <c r="F35" s="54"/>
      <c r="G35" s="42">
        <f t="shared" si="2"/>
        <v>163579</v>
      </c>
      <c r="H35" s="42">
        <v>163579</v>
      </c>
      <c r="I35" s="59">
        <v>0</v>
      </c>
      <c r="J35" s="59">
        <v>0</v>
      </c>
      <c r="K35" s="13"/>
      <c r="L35" s="13"/>
    </row>
    <row r="36" spans="1:12" ht="14.25">
      <c r="A36" s="64" t="s">
        <v>32</v>
      </c>
      <c r="B36" s="52">
        <f t="shared" si="1"/>
        <v>1864</v>
      </c>
      <c r="C36" s="52">
        <v>1864</v>
      </c>
      <c r="D36" s="24">
        <v>0</v>
      </c>
      <c r="E36" s="24">
        <v>0</v>
      </c>
      <c r="F36" s="54"/>
      <c r="G36" s="42">
        <f t="shared" si="2"/>
        <v>39386</v>
      </c>
      <c r="H36" s="42">
        <v>39386</v>
      </c>
      <c r="I36" s="59">
        <v>0</v>
      </c>
      <c r="J36" s="59">
        <v>0</v>
      </c>
      <c r="K36" s="13"/>
      <c r="L36" s="13"/>
    </row>
    <row r="37" spans="1:12" ht="14.25">
      <c r="A37" s="64" t="s">
        <v>33</v>
      </c>
      <c r="B37" s="52">
        <f t="shared" si="1"/>
        <v>3000</v>
      </c>
      <c r="C37" s="52">
        <v>3000</v>
      </c>
      <c r="D37" s="24">
        <v>0</v>
      </c>
      <c r="E37" s="24">
        <v>0</v>
      </c>
      <c r="F37" s="54"/>
      <c r="G37" s="42">
        <f t="shared" si="2"/>
        <v>27000</v>
      </c>
      <c r="H37" s="42">
        <v>27000</v>
      </c>
      <c r="I37" s="59">
        <v>0</v>
      </c>
      <c r="J37" s="59">
        <v>0</v>
      </c>
      <c r="K37" s="13"/>
      <c r="L37" s="13"/>
    </row>
    <row r="38" spans="1:12" ht="14.25">
      <c r="A38" s="64" t="s">
        <v>34</v>
      </c>
      <c r="B38" s="52">
        <f t="shared" si="1"/>
        <v>288482</v>
      </c>
      <c r="C38" s="52">
        <v>284905</v>
      </c>
      <c r="D38" s="52">
        <v>1370</v>
      </c>
      <c r="E38" s="52">
        <v>2207</v>
      </c>
      <c r="F38" s="54"/>
      <c r="G38" s="42">
        <f t="shared" si="2"/>
        <v>3492799</v>
      </c>
      <c r="H38" s="42">
        <v>3473274</v>
      </c>
      <c r="I38" s="42">
        <v>4230</v>
      </c>
      <c r="J38" s="42">
        <v>15295</v>
      </c>
      <c r="K38" s="13"/>
      <c r="L38" s="13"/>
    </row>
    <row r="39" spans="1:12" ht="14.25">
      <c r="A39" s="64" t="s">
        <v>35</v>
      </c>
      <c r="B39" s="52">
        <v>3302</v>
      </c>
      <c r="C39" s="52">
        <v>3302</v>
      </c>
      <c r="D39" s="24">
        <v>0</v>
      </c>
      <c r="E39" s="24">
        <v>0</v>
      </c>
      <c r="F39" s="54"/>
      <c r="G39" s="42">
        <v>45508</v>
      </c>
      <c r="H39" s="42">
        <v>45508</v>
      </c>
      <c r="I39" s="59">
        <v>0</v>
      </c>
      <c r="J39" s="59">
        <v>0</v>
      </c>
      <c r="K39" s="13"/>
      <c r="L39" s="13"/>
    </row>
    <row r="40" spans="1:12" ht="14.25">
      <c r="A40" s="64" t="s">
        <v>36</v>
      </c>
      <c r="B40" s="52">
        <f aca="true" t="shared" si="3" ref="B40:B56">SUM(C40:E40)</f>
        <v>210455</v>
      </c>
      <c r="C40" s="52">
        <v>204768</v>
      </c>
      <c r="D40" s="52">
        <v>5687</v>
      </c>
      <c r="E40" s="24">
        <v>0</v>
      </c>
      <c r="F40" s="54"/>
      <c r="G40" s="42">
        <f aca="true" t="shared" si="4" ref="G40:G56">SUM(H40:J40)</f>
        <v>4941018</v>
      </c>
      <c r="H40" s="42">
        <v>4839906</v>
      </c>
      <c r="I40" s="42">
        <v>101111</v>
      </c>
      <c r="J40" s="59">
        <v>1</v>
      </c>
      <c r="K40" s="13"/>
      <c r="L40" s="13"/>
    </row>
    <row r="41" spans="1:12" ht="14.25">
      <c r="A41" s="64" t="s">
        <v>37</v>
      </c>
      <c r="B41" s="52">
        <f t="shared" si="3"/>
        <v>66582</v>
      </c>
      <c r="C41" s="52">
        <v>16812</v>
      </c>
      <c r="D41" s="24">
        <v>0</v>
      </c>
      <c r="E41" s="24">
        <v>49770</v>
      </c>
      <c r="F41" s="54"/>
      <c r="G41" s="42">
        <f t="shared" si="4"/>
        <v>228250</v>
      </c>
      <c r="H41" s="42">
        <v>180874</v>
      </c>
      <c r="I41" s="59">
        <v>0</v>
      </c>
      <c r="J41" s="42">
        <v>47376</v>
      </c>
      <c r="K41" s="13"/>
      <c r="L41" s="13"/>
    </row>
    <row r="42" spans="1:12" ht="14.25">
      <c r="A42" s="64" t="s">
        <v>38</v>
      </c>
      <c r="B42" s="52">
        <f t="shared" si="3"/>
        <v>210638</v>
      </c>
      <c r="C42" s="52">
        <v>194888</v>
      </c>
      <c r="D42" s="52">
        <v>12400</v>
      </c>
      <c r="E42" s="52">
        <v>3350</v>
      </c>
      <c r="F42" s="54"/>
      <c r="G42" s="42">
        <f t="shared" si="4"/>
        <v>1189794</v>
      </c>
      <c r="H42" s="42">
        <v>1124954</v>
      </c>
      <c r="I42" s="42">
        <v>43400</v>
      </c>
      <c r="J42" s="42">
        <v>21440</v>
      </c>
      <c r="K42" s="13"/>
      <c r="L42" s="13"/>
    </row>
    <row r="43" spans="1:12" ht="14.25">
      <c r="A43" s="64" t="s">
        <v>39</v>
      </c>
      <c r="B43" s="52">
        <f t="shared" si="3"/>
        <v>247905</v>
      </c>
      <c r="C43" s="52">
        <v>237398</v>
      </c>
      <c r="D43" s="52">
        <v>8682</v>
      </c>
      <c r="E43" s="24">
        <v>1825</v>
      </c>
      <c r="F43" s="54"/>
      <c r="G43" s="42">
        <f t="shared" si="4"/>
        <v>3121395</v>
      </c>
      <c r="H43" s="42">
        <v>3067306</v>
      </c>
      <c r="I43" s="42">
        <v>47189</v>
      </c>
      <c r="J43" s="42">
        <v>6900</v>
      </c>
      <c r="K43" s="13"/>
      <c r="L43" s="13"/>
    </row>
    <row r="44" spans="1:12" ht="14.25">
      <c r="A44" s="64" t="s">
        <v>40</v>
      </c>
      <c r="B44" s="52">
        <f t="shared" si="3"/>
        <v>23421</v>
      </c>
      <c r="C44" s="52">
        <v>23421</v>
      </c>
      <c r="D44" s="24">
        <v>0</v>
      </c>
      <c r="E44" s="24">
        <v>0</v>
      </c>
      <c r="F44" s="54"/>
      <c r="G44" s="42">
        <f t="shared" si="4"/>
        <v>296284</v>
      </c>
      <c r="H44" s="42">
        <v>296284</v>
      </c>
      <c r="I44" s="59">
        <v>0</v>
      </c>
      <c r="J44" s="59">
        <v>0</v>
      </c>
      <c r="K44" s="13"/>
      <c r="L44" s="13"/>
    </row>
    <row r="45" spans="1:12" ht="14.25">
      <c r="A45" s="64" t="s">
        <v>41</v>
      </c>
      <c r="B45" s="52">
        <f t="shared" si="3"/>
        <v>60581</v>
      </c>
      <c r="C45" s="52">
        <v>60281</v>
      </c>
      <c r="D45" s="52">
        <v>300</v>
      </c>
      <c r="E45" s="24">
        <v>0</v>
      </c>
      <c r="F45" s="54"/>
      <c r="G45" s="42">
        <f t="shared" si="4"/>
        <v>962697</v>
      </c>
      <c r="H45" s="42">
        <v>959697</v>
      </c>
      <c r="I45" s="42">
        <v>3000</v>
      </c>
      <c r="J45" s="59">
        <v>0</v>
      </c>
      <c r="K45" s="13"/>
      <c r="L45" s="13"/>
    </row>
    <row r="46" spans="1:12" ht="14.25">
      <c r="A46" s="64" t="s">
        <v>42</v>
      </c>
      <c r="B46" s="52">
        <f t="shared" si="3"/>
        <v>5303</v>
      </c>
      <c r="C46" s="52">
        <v>5303</v>
      </c>
      <c r="D46" s="24">
        <v>0</v>
      </c>
      <c r="E46" s="24">
        <v>0</v>
      </c>
      <c r="F46" s="54"/>
      <c r="G46" s="42">
        <f t="shared" si="4"/>
        <v>67613</v>
      </c>
      <c r="H46" s="42">
        <v>67613</v>
      </c>
      <c r="I46" s="59">
        <v>0</v>
      </c>
      <c r="J46" s="59">
        <v>0</v>
      </c>
      <c r="K46" s="13"/>
      <c r="L46" s="13"/>
    </row>
    <row r="47" spans="1:12" ht="14.25">
      <c r="A47" s="64" t="s">
        <v>43</v>
      </c>
      <c r="B47" s="52">
        <f t="shared" si="3"/>
        <v>2983</v>
      </c>
      <c r="C47" s="52">
        <v>2983</v>
      </c>
      <c r="D47" s="24">
        <v>0</v>
      </c>
      <c r="E47" s="24">
        <v>0</v>
      </c>
      <c r="F47" s="54"/>
      <c r="G47" s="42">
        <f t="shared" si="4"/>
        <v>47965</v>
      </c>
      <c r="H47" s="42">
        <v>47965</v>
      </c>
      <c r="I47" s="59">
        <v>0</v>
      </c>
      <c r="J47" s="59">
        <v>0</v>
      </c>
      <c r="K47" s="13"/>
      <c r="L47" s="13"/>
    </row>
    <row r="48" spans="1:12" ht="14.25">
      <c r="A48" s="64" t="s">
        <v>44</v>
      </c>
      <c r="B48" s="52">
        <f t="shared" si="3"/>
        <v>9034</v>
      </c>
      <c r="C48" s="52">
        <v>9034</v>
      </c>
      <c r="D48" s="24">
        <v>0</v>
      </c>
      <c r="E48" s="24">
        <v>0</v>
      </c>
      <c r="F48" s="54"/>
      <c r="G48" s="42">
        <f t="shared" si="4"/>
        <v>103979</v>
      </c>
      <c r="H48" s="42">
        <v>103979</v>
      </c>
      <c r="I48" s="59">
        <v>0</v>
      </c>
      <c r="J48" s="59">
        <v>0</v>
      </c>
      <c r="K48" s="13"/>
      <c r="L48" s="13"/>
    </row>
    <row r="49" spans="1:12" ht="14.25">
      <c r="A49" s="64" t="s">
        <v>45</v>
      </c>
      <c r="B49" s="52">
        <f t="shared" si="3"/>
        <v>733194</v>
      </c>
      <c r="C49" s="52">
        <v>670113</v>
      </c>
      <c r="D49" s="52">
        <v>42297</v>
      </c>
      <c r="E49" s="52">
        <v>20784</v>
      </c>
      <c r="F49" s="54"/>
      <c r="G49" s="42">
        <f t="shared" si="4"/>
        <v>8508900</v>
      </c>
      <c r="H49" s="42">
        <v>7789092</v>
      </c>
      <c r="I49" s="42">
        <v>209702</v>
      </c>
      <c r="J49" s="42">
        <v>510106</v>
      </c>
      <c r="K49" s="13"/>
      <c r="L49" s="13"/>
    </row>
    <row r="50" spans="1:12" ht="14.25">
      <c r="A50" s="64" t="s">
        <v>46</v>
      </c>
      <c r="B50" s="52">
        <f t="shared" si="3"/>
        <v>63790</v>
      </c>
      <c r="C50" s="52">
        <v>63790</v>
      </c>
      <c r="D50" s="24">
        <v>0</v>
      </c>
      <c r="E50" s="24">
        <v>0</v>
      </c>
      <c r="F50" s="54"/>
      <c r="G50" s="42">
        <f t="shared" si="4"/>
        <v>1363935</v>
      </c>
      <c r="H50" s="42">
        <v>1363935</v>
      </c>
      <c r="I50" s="59">
        <v>0</v>
      </c>
      <c r="J50" s="59">
        <v>0</v>
      </c>
      <c r="K50" s="13"/>
      <c r="L50" s="13"/>
    </row>
    <row r="51" spans="1:12" ht="14.25">
      <c r="A51" s="64" t="s">
        <v>47</v>
      </c>
      <c r="B51" s="52">
        <f t="shared" si="3"/>
        <v>14412</v>
      </c>
      <c r="C51" s="52">
        <v>13912</v>
      </c>
      <c r="D51" s="24">
        <v>500</v>
      </c>
      <c r="E51" s="24">
        <v>0</v>
      </c>
      <c r="F51" s="54"/>
      <c r="G51" s="42">
        <f t="shared" si="4"/>
        <v>174605</v>
      </c>
      <c r="H51" s="42">
        <v>167325</v>
      </c>
      <c r="I51" s="59">
        <v>2180</v>
      </c>
      <c r="J51" s="42">
        <v>5100</v>
      </c>
      <c r="K51" s="13"/>
      <c r="L51" s="13"/>
    </row>
    <row r="52" spans="1:12" ht="14.25">
      <c r="A52" s="64" t="s">
        <v>58</v>
      </c>
      <c r="B52" s="52">
        <f t="shared" si="3"/>
        <v>1304</v>
      </c>
      <c r="C52" s="52">
        <v>1304</v>
      </c>
      <c r="D52" s="24">
        <v>0</v>
      </c>
      <c r="E52" s="24">
        <v>0</v>
      </c>
      <c r="F52" s="54"/>
      <c r="G52" s="42">
        <f t="shared" si="4"/>
        <v>14314</v>
      </c>
      <c r="H52" s="42">
        <v>14314</v>
      </c>
      <c r="I52" s="59">
        <v>0</v>
      </c>
      <c r="J52" s="59">
        <v>0</v>
      </c>
      <c r="K52" s="13"/>
      <c r="L52" s="13"/>
    </row>
    <row r="53" spans="1:12" ht="14.25">
      <c r="A53" s="64" t="s">
        <v>59</v>
      </c>
      <c r="B53" s="52">
        <f t="shared" si="3"/>
        <v>666423</v>
      </c>
      <c r="C53" s="52">
        <v>298336</v>
      </c>
      <c r="D53" s="52">
        <v>366653</v>
      </c>
      <c r="E53" s="52">
        <v>1434</v>
      </c>
      <c r="F53" s="54"/>
      <c r="G53" s="42">
        <f t="shared" si="4"/>
        <v>5539096</v>
      </c>
      <c r="H53" s="42">
        <v>3504083</v>
      </c>
      <c r="I53" s="42">
        <v>1186465</v>
      </c>
      <c r="J53" s="42">
        <v>848548</v>
      </c>
      <c r="K53" s="13"/>
      <c r="L53" s="13"/>
    </row>
    <row r="54" spans="1:12" ht="14.25">
      <c r="A54" s="64" t="s">
        <v>60</v>
      </c>
      <c r="B54" s="52">
        <f t="shared" si="3"/>
        <v>6600</v>
      </c>
      <c r="C54" s="52">
        <v>6600</v>
      </c>
      <c r="D54" s="24">
        <v>0</v>
      </c>
      <c r="E54" s="24">
        <v>0</v>
      </c>
      <c r="F54" s="54"/>
      <c r="G54" s="42">
        <f t="shared" si="4"/>
        <v>108900</v>
      </c>
      <c r="H54" s="42">
        <v>108900</v>
      </c>
      <c r="I54" s="59">
        <v>0</v>
      </c>
      <c r="J54" s="59">
        <v>0</v>
      </c>
      <c r="K54" s="13"/>
      <c r="L54" s="13"/>
    </row>
    <row r="55" spans="1:12" ht="14.25">
      <c r="A55" s="64" t="s">
        <v>61</v>
      </c>
      <c r="B55" s="52">
        <f t="shared" si="3"/>
        <v>341573</v>
      </c>
      <c r="C55" s="52">
        <v>220671</v>
      </c>
      <c r="D55" s="52">
        <v>117202</v>
      </c>
      <c r="E55" s="52">
        <v>3700</v>
      </c>
      <c r="F55" s="54"/>
      <c r="G55" s="42">
        <f t="shared" si="4"/>
        <v>5769541</v>
      </c>
      <c r="H55" s="42">
        <v>4462882</v>
      </c>
      <c r="I55" s="42">
        <v>1245199</v>
      </c>
      <c r="J55" s="42">
        <v>61460</v>
      </c>
      <c r="K55" s="13"/>
      <c r="L55" s="13"/>
    </row>
    <row r="56" spans="1:12" ht="14.25">
      <c r="A56" s="64" t="s">
        <v>62</v>
      </c>
      <c r="B56" s="52">
        <f t="shared" si="3"/>
        <v>15823</v>
      </c>
      <c r="C56" s="52">
        <v>15823</v>
      </c>
      <c r="D56" s="24">
        <v>0</v>
      </c>
      <c r="E56" s="24">
        <v>0</v>
      </c>
      <c r="F56" s="54"/>
      <c r="G56" s="42">
        <f t="shared" si="4"/>
        <v>245925</v>
      </c>
      <c r="H56" s="42">
        <v>245925</v>
      </c>
      <c r="I56" s="59">
        <v>0</v>
      </c>
      <c r="J56" s="59">
        <v>0</v>
      </c>
      <c r="K56" s="13"/>
      <c r="L56" s="13"/>
    </row>
    <row r="57" spans="1:12" ht="14.25">
      <c r="A57" s="64" t="s">
        <v>63</v>
      </c>
      <c r="B57" s="52">
        <f aca="true" t="shared" si="5" ref="B57:B62">SUM(C57:E57)</f>
        <v>6499</v>
      </c>
      <c r="C57" s="52">
        <v>6499</v>
      </c>
      <c r="D57" s="24">
        <v>0</v>
      </c>
      <c r="E57" s="24">
        <v>0</v>
      </c>
      <c r="F57" s="54"/>
      <c r="G57" s="42">
        <f aca="true" t="shared" si="6" ref="G57:G62">SUM(H57:J57)</f>
        <v>94236</v>
      </c>
      <c r="H57" s="42">
        <v>94236</v>
      </c>
      <c r="I57" s="59">
        <v>0</v>
      </c>
      <c r="J57" s="59">
        <v>0</v>
      </c>
      <c r="K57" s="13"/>
      <c r="L57" s="13"/>
    </row>
    <row r="58" spans="1:12" ht="14.25">
      <c r="A58" s="64" t="s">
        <v>64</v>
      </c>
      <c r="B58" s="52">
        <f t="shared" si="5"/>
        <v>13001</v>
      </c>
      <c r="C58" s="52">
        <v>8501</v>
      </c>
      <c r="D58" s="52">
        <v>4500</v>
      </c>
      <c r="E58" s="24">
        <v>0</v>
      </c>
      <c r="F58" s="54"/>
      <c r="G58" s="42">
        <f t="shared" si="6"/>
        <v>133651</v>
      </c>
      <c r="H58" s="42">
        <v>82306</v>
      </c>
      <c r="I58" s="42">
        <v>51345</v>
      </c>
      <c r="J58" s="59">
        <v>0</v>
      </c>
      <c r="K58" s="13"/>
      <c r="L58" s="13"/>
    </row>
    <row r="59" spans="1:12" ht="14.25">
      <c r="A59" s="64" t="s">
        <v>65</v>
      </c>
      <c r="B59" s="52">
        <f t="shared" si="5"/>
        <v>24066</v>
      </c>
      <c r="C59" s="52">
        <v>23835</v>
      </c>
      <c r="D59" s="52">
        <v>231</v>
      </c>
      <c r="E59" s="24">
        <v>0</v>
      </c>
      <c r="F59" s="54"/>
      <c r="G59" s="42">
        <f t="shared" si="6"/>
        <v>341707</v>
      </c>
      <c r="H59" s="42">
        <v>340841</v>
      </c>
      <c r="I59" s="42">
        <v>866</v>
      </c>
      <c r="J59" s="59">
        <v>0</v>
      </c>
      <c r="K59" s="13"/>
      <c r="L59" s="13"/>
    </row>
    <row r="60" spans="1:12" ht="14.25">
      <c r="A60" s="64" t="s">
        <v>66</v>
      </c>
      <c r="B60" s="52">
        <f t="shared" si="5"/>
        <v>4000</v>
      </c>
      <c r="C60" s="52">
        <v>4000</v>
      </c>
      <c r="D60" s="24">
        <v>0</v>
      </c>
      <c r="E60" s="24">
        <v>0</v>
      </c>
      <c r="F60" s="54"/>
      <c r="G60" s="42">
        <f t="shared" si="6"/>
        <v>72680</v>
      </c>
      <c r="H60" s="42">
        <v>72680</v>
      </c>
      <c r="I60" s="59">
        <v>0</v>
      </c>
      <c r="J60" s="59">
        <v>0</v>
      </c>
      <c r="K60" s="13"/>
      <c r="L60" s="13"/>
    </row>
    <row r="61" spans="1:12" ht="14.25">
      <c r="A61" s="64" t="s">
        <v>67</v>
      </c>
      <c r="B61" s="52">
        <f t="shared" si="5"/>
        <v>347953</v>
      </c>
      <c r="C61" s="52">
        <v>346234</v>
      </c>
      <c r="D61" s="52">
        <v>1719</v>
      </c>
      <c r="E61" s="24">
        <v>0</v>
      </c>
      <c r="F61" s="54"/>
      <c r="G61" s="42">
        <f t="shared" si="6"/>
        <v>8058717</v>
      </c>
      <c r="H61" s="42">
        <v>7996248</v>
      </c>
      <c r="I61" s="42">
        <v>19269</v>
      </c>
      <c r="J61" s="42">
        <v>43200</v>
      </c>
      <c r="K61" s="13"/>
      <c r="L61" s="13"/>
    </row>
    <row r="62" spans="1:12" ht="14.25">
      <c r="A62" s="64" t="s">
        <v>68</v>
      </c>
      <c r="B62" s="52">
        <f t="shared" si="5"/>
        <v>7598</v>
      </c>
      <c r="C62" s="52">
        <v>4800</v>
      </c>
      <c r="D62" s="52">
        <v>2798</v>
      </c>
      <c r="E62" s="24">
        <v>0</v>
      </c>
      <c r="F62" s="54"/>
      <c r="G62" s="42">
        <f t="shared" si="6"/>
        <v>72731</v>
      </c>
      <c r="H62" s="42">
        <v>60000</v>
      </c>
      <c r="I62" s="42">
        <v>12731</v>
      </c>
      <c r="J62" s="59">
        <v>0</v>
      </c>
      <c r="K62" s="13"/>
      <c r="L62" s="13"/>
    </row>
    <row r="63" spans="1:12" ht="14.25">
      <c r="A63" s="64"/>
      <c r="B63" s="52"/>
      <c r="C63" s="52"/>
      <c r="D63" s="52"/>
      <c r="E63" s="52"/>
      <c r="F63" s="13"/>
      <c r="G63" s="67"/>
      <c r="H63" s="67"/>
      <c r="I63" s="42"/>
      <c r="J63" s="42"/>
      <c r="K63" s="13"/>
      <c r="L63" s="13"/>
    </row>
    <row r="64" spans="1:12" ht="15">
      <c r="A64" s="64" t="s">
        <v>2</v>
      </c>
      <c r="B64" s="52">
        <f>SUM(B65:B66)</f>
        <v>11010</v>
      </c>
      <c r="C64" s="52">
        <f>SUM(C65:C66)</f>
        <v>11010</v>
      </c>
      <c r="D64" s="24">
        <v>0</v>
      </c>
      <c r="E64" s="24">
        <v>0</v>
      </c>
      <c r="F64" s="49"/>
      <c r="G64" s="67">
        <f>SUM(G65:G66)</f>
        <v>352426</v>
      </c>
      <c r="H64" s="67">
        <f>SUM(H65:H66)</f>
        <v>352426</v>
      </c>
      <c r="I64" s="59">
        <v>0</v>
      </c>
      <c r="J64" s="59">
        <v>0</v>
      </c>
      <c r="K64" s="13"/>
      <c r="L64" s="13"/>
    </row>
    <row r="65" spans="1:12" ht="14.25">
      <c r="A65" s="64" t="s">
        <v>88</v>
      </c>
      <c r="B65" s="52">
        <f>SUM(C65:E65)</f>
        <v>3278</v>
      </c>
      <c r="C65" s="52">
        <v>3278</v>
      </c>
      <c r="D65" s="24">
        <v>0</v>
      </c>
      <c r="E65" s="24">
        <v>0</v>
      </c>
      <c r="F65" s="54"/>
      <c r="G65" s="42">
        <f>SUM(H65:J65)</f>
        <v>149313</v>
      </c>
      <c r="H65" s="42">
        <v>149313</v>
      </c>
      <c r="I65" s="59">
        <v>0</v>
      </c>
      <c r="J65" s="59">
        <v>0</v>
      </c>
      <c r="K65" s="13"/>
      <c r="L65" s="13"/>
    </row>
    <row r="66" spans="1:12" ht="14.25">
      <c r="A66" s="64" t="s">
        <v>84</v>
      </c>
      <c r="B66" s="52">
        <f>SUM(C66:E66)</f>
        <v>7732</v>
      </c>
      <c r="C66" s="52">
        <v>7732</v>
      </c>
      <c r="D66" s="24">
        <v>0</v>
      </c>
      <c r="E66" s="24">
        <v>0</v>
      </c>
      <c r="F66" s="54"/>
      <c r="G66" s="42">
        <f>SUM(H66:J66)</f>
        <v>203113</v>
      </c>
      <c r="H66" s="42">
        <v>203113</v>
      </c>
      <c r="I66" s="59">
        <v>0</v>
      </c>
      <c r="J66" s="59">
        <v>0</v>
      </c>
      <c r="K66" s="13"/>
      <c r="L66" s="13"/>
    </row>
    <row r="67" spans="1:12" ht="14.25">
      <c r="A67" s="64"/>
      <c r="B67" s="52"/>
      <c r="C67" s="52"/>
      <c r="D67" s="52"/>
      <c r="E67" s="52"/>
      <c r="F67" s="13"/>
      <c r="G67" s="42"/>
      <c r="H67" s="42"/>
      <c r="I67" s="42"/>
      <c r="J67" s="42"/>
      <c r="K67" s="13"/>
      <c r="L67" s="13"/>
    </row>
    <row r="68" spans="1:12" ht="15">
      <c r="A68" s="64" t="s">
        <v>3</v>
      </c>
      <c r="B68" s="52">
        <f>SUM(B69:B69)</f>
        <v>1185</v>
      </c>
      <c r="C68" s="52">
        <f>SUM(C69:C69)</f>
        <v>1185</v>
      </c>
      <c r="D68" s="24">
        <v>0</v>
      </c>
      <c r="E68" s="24">
        <v>0</v>
      </c>
      <c r="F68" s="49"/>
      <c r="G68" s="42">
        <f>SUM(H68:J68)</f>
        <v>68985</v>
      </c>
      <c r="H68" s="42">
        <f>SUM(H69:H69)</f>
        <v>68985</v>
      </c>
      <c r="I68" s="59">
        <v>0</v>
      </c>
      <c r="J68" s="59">
        <v>0</v>
      </c>
      <c r="K68" s="13"/>
      <c r="L68" s="13"/>
    </row>
    <row r="69" spans="1:12" ht="14.25">
      <c r="A69" s="64" t="s">
        <v>85</v>
      </c>
      <c r="B69" s="52">
        <f>SUM(C69:E69)</f>
        <v>1185</v>
      </c>
      <c r="C69" s="52">
        <v>1185</v>
      </c>
      <c r="D69" s="24">
        <v>0</v>
      </c>
      <c r="E69" s="24">
        <v>0</v>
      </c>
      <c r="F69" s="54"/>
      <c r="G69" s="42">
        <f>SUM(H69:J69)</f>
        <v>68985</v>
      </c>
      <c r="H69" s="42">
        <v>68985</v>
      </c>
      <c r="I69" s="59">
        <v>0</v>
      </c>
      <c r="J69" s="59">
        <v>0</v>
      </c>
      <c r="K69" s="13"/>
      <c r="L69" s="13"/>
    </row>
    <row r="70" spans="1:12" ht="14.25">
      <c r="A70" s="65"/>
      <c r="B70" s="15"/>
      <c r="C70" s="15"/>
      <c r="D70" s="15"/>
      <c r="E70" s="15"/>
      <c r="F70" s="15"/>
      <c r="G70" s="15"/>
      <c r="H70" s="15"/>
      <c r="I70" s="15"/>
      <c r="J70" s="15"/>
      <c r="K70" s="13"/>
      <c r="L70" s="13"/>
    </row>
    <row r="71" spans="1:12" ht="14.25">
      <c r="A71" s="13" t="s">
        <v>86</v>
      </c>
      <c r="B71" s="13"/>
      <c r="C71" s="13"/>
      <c r="D71" s="13"/>
      <c r="E71" s="13"/>
      <c r="F71" s="13"/>
      <c r="G71" s="56"/>
      <c r="H71" s="56"/>
      <c r="I71" s="56"/>
      <c r="J71" s="56"/>
      <c r="K71" s="13"/>
      <c r="L71" s="13"/>
    </row>
    <row r="72" spans="1:12" ht="14.25">
      <c r="A72" s="13"/>
      <c r="B72" s="13"/>
      <c r="C72" s="13"/>
      <c r="D72" s="13"/>
      <c r="E72" s="13"/>
      <c r="F72" s="13"/>
      <c r="G72" s="56"/>
      <c r="H72" s="56"/>
      <c r="I72" s="56"/>
      <c r="J72" s="56"/>
      <c r="K72" s="13"/>
      <c r="L72" s="13"/>
    </row>
    <row r="73" spans="1:12" ht="14.25">
      <c r="A73" s="13"/>
      <c r="B73" s="13"/>
      <c r="C73" s="13"/>
      <c r="D73" s="13"/>
      <c r="E73" s="13"/>
      <c r="F73" s="13"/>
      <c r="G73" s="56"/>
      <c r="H73" s="56"/>
      <c r="I73" s="56"/>
      <c r="J73" s="56"/>
      <c r="K73" s="13"/>
      <c r="L73" s="13"/>
    </row>
    <row r="74" spans="1:12" ht="14.25">
      <c r="A74" s="13"/>
      <c r="B74" s="13"/>
      <c r="C74" s="13"/>
      <c r="D74" s="13"/>
      <c r="E74" s="13"/>
      <c r="F74" s="13"/>
      <c r="G74" s="56"/>
      <c r="H74" s="56"/>
      <c r="I74" s="56"/>
      <c r="J74" s="56"/>
      <c r="K74" s="13"/>
      <c r="L74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1" ht="20.25">
      <c r="A1" s="57" t="s">
        <v>73</v>
      </c>
      <c r="B1" s="13"/>
      <c r="C1" s="13"/>
      <c r="D1" s="13"/>
      <c r="E1" s="13"/>
      <c r="F1" s="13"/>
      <c r="G1" s="14"/>
      <c r="H1" s="13"/>
      <c r="I1" s="13"/>
      <c r="J1" s="13"/>
      <c r="K1" s="13"/>
    </row>
    <row r="2" spans="1:11" ht="20.25">
      <c r="A2" s="57" t="s">
        <v>89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5"/>
      <c r="B4" s="87" t="s">
        <v>53</v>
      </c>
      <c r="C4" s="87"/>
      <c r="D4" s="87"/>
      <c r="E4" s="87"/>
      <c r="F4" s="15"/>
      <c r="G4" s="87" t="s">
        <v>52</v>
      </c>
      <c r="H4" s="87"/>
      <c r="I4" s="87"/>
      <c r="J4" s="87"/>
      <c r="K4" s="50"/>
    </row>
    <row r="5" spans="1:11" ht="14.25">
      <c r="A5" s="17" t="s">
        <v>1</v>
      </c>
      <c r="B5" s="61" t="s">
        <v>4</v>
      </c>
      <c r="C5" s="61" t="s">
        <v>49</v>
      </c>
      <c r="D5" s="61" t="s">
        <v>50</v>
      </c>
      <c r="E5" s="61" t="s">
        <v>51</v>
      </c>
      <c r="F5" s="17"/>
      <c r="G5" s="61" t="s">
        <v>4</v>
      </c>
      <c r="H5" s="61" t="s">
        <v>49</v>
      </c>
      <c r="I5" s="61" t="s">
        <v>50</v>
      </c>
      <c r="J5" s="61" t="s">
        <v>51</v>
      </c>
      <c r="K5" s="13"/>
    </row>
    <row r="6" spans="1:11" ht="14.25">
      <c r="A6" s="51"/>
      <c r="B6" s="13"/>
      <c r="C6" s="13"/>
      <c r="D6" s="13"/>
      <c r="E6" s="13"/>
      <c r="F6" s="51"/>
      <c r="G6" s="62"/>
      <c r="H6" s="62"/>
      <c r="I6" s="62"/>
      <c r="J6" s="62"/>
      <c r="K6" s="13"/>
    </row>
    <row r="7" spans="1:11" ht="15">
      <c r="A7" s="51" t="s">
        <v>0</v>
      </c>
      <c r="B7" s="62">
        <f>+B9+B16</f>
        <v>14388982</v>
      </c>
      <c r="C7" s="62">
        <f>+C9+C16</f>
        <v>12568869</v>
      </c>
      <c r="D7" s="52">
        <f>SUM(D9+D16)</f>
        <v>1474222</v>
      </c>
      <c r="E7" s="52">
        <f>SUM(E9+E16)</f>
        <v>345891</v>
      </c>
      <c r="F7" s="49"/>
      <c r="G7" s="58">
        <v>247695128</v>
      </c>
      <c r="H7" s="58">
        <v>236232291</v>
      </c>
      <c r="I7" s="58">
        <v>7316222</v>
      </c>
      <c r="J7" s="58">
        <v>4146615</v>
      </c>
      <c r="K7" s="13"/>
    </row>
    <row r="8" spans="1:11" ht="14.25">
      <c r="A8" s="13"/>
      <c r="B8" s="52"/>
      <c r="C8" s="52"/>
      <c r="D8" s="52"/>
      <c r="E8" s="52"/>
      <c r="F8" s="13"/>
      <c r="G8" s="42"/>
      <c r="H8" s="42"/>
      <c r="I8" s="42"/>
      <c r="J8" s="42"/>
      <c r="K8" s="13"/>
    </row>
    <row r="9" spans="1:11" ht="14.25">
      <c r="A9" s="51" t="s">
        <v>6</v>
      </c>
      <c r="B9" s="52">
        <f aca="true" t="shared" si="0" ref="B9:B14">SUM(C9:E9)</f>
        <v>4211620</v>
      </c>
      <c r="C9" s="52">
        <f>SUM(C10:C14)</f>
        <v>4159228</v>
      </c>
      <c r="D9" s="52">
        <f>SUM(D10:D14)</f>
        <v>30436</v>
      </c>
      <c r="E9" s="52">
        <f>SUM(E10:E14)</f>
        <v>21956</v>
      </c>
      <c r="F9" s="51"/>
      <c r="G9" s="67">
        <f>SUM(G10:G14)</f>
        <v>134105049</v>
      </c>
      <c r="H9" s="67">
        <f>SUM(H10:H14)</f>
        <v>133551390</v>
      </c>
      <c r="I9" s="42">
        <f>SUM(I10:I14)</f>
        <v>291233</v>
      </c>
      <c r="J9" s="42">
        <f>SUM(J10:J14)</f>
        <v>262426</v>
      </c>
      <c r="K9" s="13"/>
    </row>
    <row r="10" spans="1:11" ht="14.25">
      <c r="A10" s="51" t="s">
        <v>7</v>
      </c>
      <c r="B10" s="63">
        <f t="shared" si="0"/>
        <v>232367</v>
      </c>
      <c r="C10" s="63">
        <v>231467</v>
      </c>
      <c r="D10" s="24">
        <v>0</v>
      </c>
      <c r="E10" s="63">
        <v>900</v>
      </c>
      <c r="F10" s="63"/>
      <c r="G10" s="68">
        <f>SUM(H10:J10)</f>
        <v>6063119</v>
      </c>
      <c r="H10" s="68">
        <v>6063119</v>
      </c>
      <c r="I10" s="59">
        <v>0</v>
      </c>
      <c r="J10" s="59">
        <v>0</v>
      </c>
      <c r="K10" s="13"/>
    </row>
    <row r="11" spans="1:11" ht="14.25">
      <c r="A11" s="51" t="s">
        <v>8</v>
      </c>
      <c r="B11" s="63">
        <f t="shared" si="0"/>
        <v>581274</v>
      </c>
      <c r="C11" s="63">
        <v>581274</v>
      </c>
      <c r="D11" s="24">
        <v>0</v>
      </c>
      <c r="E11" s="24">
        <v>0</v>
      </c>
      <c r="F11" s="63"/>
      <c r="G11" s="68">
        <f>SUM(H11:J11)</f>
        <v>12031675</v>
      </c>
      <c r="H11" s="68">
        <v>12021925</v>
      </c>
      <c r="I11" s="59">
        <v>0</v>
      </c>
      <c r="J11" s="68">
        <v>9750</v>
      </c>
      <c r="K11" s="13"/>
    </row>
    <row r="12" spans="1:11" ht="14.25">
      <c r="A12" s="51" t="s">
        <v>11</v>
      </c>
      <c r="B12" s="63">
        <f t="shared" si="0"/>
        <v>2716282</v>
      </c>
      <c r="C12" s="63">
        <v>2715554</v>
      </c>
      <c r="D12" s="63">
        <v>726</v>
      </c>
      <c r="E12" s="63">
        <v>2</v>
      </c>
      <c r="F12" s="63"/>
      <c r="G12" s="68">
        <f>SUM(H12:J12)</f>
        <v>101651371</v>
      </c>
      <c r="H12" s="68">
        <v>101630344</v>
      </c>
      <c r="I12" s="68">
        <v>10890</v>
      </c>
      <c r="J12" s="68">
        <v>10137</v>
      </c>
      <c r="K12" s="13"/>
    </row>
    <row r="13" spans="1:11" ht="14.25">
      <c r="A13" s="51" t="s">
        <v>9</v>
      </c>
      <c r="B13" s="63">
        <f t="shared" si="0"/>
        <v>634290</v>
      </c>
      <c r="C13" s="63">
        <v>583526</v>
      </c>
      <c r="D13" s="63">
        <v>29710</v>
      </c>
      <c r="E13" s="63">
        <v>21054</v>
      </c>
      <c r="F13" s="63"/>
      <c r="G13" s="68">
        <f>SUM(H13:J13)</f>
        <v>13368413</v>
      </c>
      <c r="H13" s="68">
        <v>12845531</v>
      </c>
      <c r="I13" s="68">
        <v>280343</v>
      </c>
      <c r="J13" s="68">
        <v>242539</v>
      </c>
      <c r="K13" s="13"/>
    </row>
    <row r="14" spans="1:11" ht="14.25">
      <c r="A14" s="51" t="s">
        <v>10</v>
      </c>
      <c r="B14" s="63">
        <f t="shared" si="0"/>
        <v>47407</v>
      </c>
      <c r="C14" s="63">
        <v>47407</v>
      </c>
      <c r="D14" s="24">
        <v>0</v>
      </c>
      <c r="E14" s="24">
        <v>0</v>
      </c>
      <c r="F14" s="63"/>
      <c r="G14" s="68">
        <f>SUM(H14:J14)</f>
        <v>990471</v>
      </c>
      <c r="H14" s="68">
        <v>990471</v>
      </c>
      <c r="I14" s="59">
        <v>0</v>
      </c>
      <c r="J14" s="59">
        <v>0</v>
      </c>
      <c r="K14" s="13"/>
    </row>
    <row r="15" spans="1:11" ht="14.25">
      <c r="A15" s="13"/>
      <c r="B15" s="52"/>
      <c r="C15" s="52"/>
      <c r="D15" s="52"/>
      <c r="E15" s="52"/>
      <c r="F15" s="13"/>
      <c r="G15" s="42"/>
      <c r="H15" s="42"/>
      <c r="I15" s="42"/>
      <c r="J15" s="42"/>
      <c r="K15" s="13"/>
    </row>
    <row r="16" spans="1:11" ht="15">
      <c r="A16" s="51" t="s">
        <v>12</v>
      </c>
      <c r="B16" s="52">
        <f>SUM(C16+D16+E16)</f>
        <v>10177362</v>
      </c>
      <c r="C16" s="52">
        <f>SUM(C17:C62)</f>
        <v>8409641</v>
      </c>
      <c r="D16" s="52">
        <f>SUM(D17:D62)</f>
        <v>1443786</v>
      </c>
      <c r="E16" s="52">
        <f>SUM(E17:E62)</f>
        <v>323935</v>
      </c>
      <c r="F16" s="49"/>
      <c r="G16" s="42">
        <f>SUM(H16+I16+J16)</f>
        <v>113590079</v>
      </c>
      <c r="H16" s="42">
        <f>SUM(H17:H62)</f>
        <v>102680901</v>
      </c>
      <c r="I16" s="42">
        <f>SUM(I17:I62)</f>
        <v>7024989</v>
      </c>
      <c r="J16" s="42">
        <f>SUM(J17:J62)</f>
        <v>3884189</v>
      </c>
      <c r="K16" s="13"/>
    </row>
    <row r="17" spans="1:11" ht="14.25">
      <c r="A17" s="64" t="s">
        <v>13</v>
      </c>
      <c r="B17" s="52">
        <f aca="true" t="shared" si="1" ref="B17:B38">SUM(C17:E17)</f>
        <v>5620900</v>
      </c>
      <c r="C17" s="52">
        <v>4499028</v>
      </c>
      <c r="D17" s="52">
        <v>854236</v>
      </c>
      <c r="E17" s="52">
        <v>267636</v>
      </c>
      <c r="F17" s="54"/>
      <c r="G17" s="42">
        <f aca="true" t="shared" si="2" ref="G17:G38">SUM(H17:J17)</f>
        <v>57411728</v>
      </c>
      <c r="H17" s="42">
        <v>51034000</v>
      </c>
      <c r="I17" s="42">
        <v>4076302</v>
      </c>
      <c r="J17" s="42">
        <v>2301426</v>
      </c>
      <c r="K17" s="13"/>
    </row>
    <row r="18" spans="1:11" ht="14.25">
      <c r="A18" s="64" t="s">
        <v>82</v>
      </c>
      <c r="B18" s="52">
        <f t="shared" si="1"/>
        <v>870</v>
      </c>
      <c r="C18" s="52">
        <v>870</v>
      </c>
      <c r="D18" s="24">
        <v>0</v>
      </c>
      <c r="E18" s="24">
        <v>0</v>
      </c>
      <c r="F18" s="54"/>
      <c r="G18" s="42">
        <f t="shared" si="2"/>
        <v>11310</v>
      </c>
      <c r="H18" s="42">
        <v>11310</v>
      </c>
      <c r="I18" s="59">
        <v>0</v>
      </c>
      <c r="J18" s="59">
        <v>0</v>
      </c>
      <c r="K18" s="13"/>
    </row>
    <row r="19" spans="1:11" ht="14.25">
      <c r="A19" s="64" t="s">
        <v>14</v>
      </c>
      <c r="B19" s="52">
        <f t="shared" si="1"/>
        <v>288067</v>
      </c>
      <c r="C19" s="52">
        <v>263724</v>
      </c>
      <c r="D19" s="52">
        <v>20518</v>
      </c>
      <c r="E19" s="52">
        <v>3825</v>
      </c>
      <c r="F19" s="54"/>
      <c r="G19" s="42">
        <f t="shared" si="2"/>
        <v>1389738</v>
      </c>
      <c r="H19" s="42">
        <v>1340065</v>
      </c>
      <c r="I19" s="42">
        <v>49673</v>
      </c>
      <c r="J19" s="59">
        <v>0</v>
      </c>
      <c r="K19" s="13"/>
    </row>
    <row r="20" spans="1:11" ht="14.25">
      <c r="A20" s="64" t="s">
        <v>15</v>
      </c>
      <c r="B20" s="52">
        <f t="shared" si="1"/>
        <v>30204</v>
      </c>
      <c r="C20" s="52">
        <v>30204</v>
      </c>
      <c r="D20" s="24">
        <v>0</v>
      </c>
      <c r="E20" s="24">
        <v>0</v>
      </c>
      <c r="F20" s="54"/>
      <c r="G20" s="42">
        <f t="shared" si="2"/>
        <v>329204</v>
      </c>
      <c r="H20" s="42">
        <v>329204</v>
      </c>
      <c r="I20" s="59">
        <v>0</v>
      </c>
      <c r="J20" s="59">
        <v>0</v>
      </c>
      <c r="K20" s="13"/>
    </row>
    <row r="21" spans="1:11" ht="14.25">
      <c r="A21" s="64" t="s">
        <v>16</v>
      </c>
      <c r="B21" s="52">
        <f t="shared" si="1"/>
        <v>36192</v>
      </c>
      <c r="C21" s="52">
        <v>4611</v>
      </c>
      <c r="D21" s="52">
        <v>31581</v>
      </c>
      <c r="E21" s="24">
        <v>0</v>
      </c>
      <c r="F21" s="54"/>
      <c r="G21" s="42">
        <f t="shared" si="2"/>
        <v>136718</v>
      </c>
      <c r="H21" s="42">
        <v>49554</v>
      </c>
      <c r="I21" s="42">
        <v>87164</v>
      </c>
      <c r="J21" s="59">
        <v>0</v>
      </c>
      <c r="K21" s="13"/>
    </row>
    <row r="22" spans="1:11" ht="14.25">
      <c r="A22" s="64" t="s">
        <v>75</v>
      </c>
      <c r="B22" s="52">
        <f t="shared" si="1"/>
        <v>8382</v>
      </c>
      <c r="C22" s="52">
        <v>8382</v>
      </c>
      <c r="D22" s="24">
        <v>0</v>
      </c>
      <c r="E22" s="24">
        <v>0</v>
      </c>
      <c r="F22" s="54"/>
      <c r="G22" s="42">
        <f t="shared" si="2"/>
        <v>90943</v>
      </c>
      <c r="H22" s="42">
        <v>90943</v>
      </c>
      <c r="I22" s="59">
        <v>0</v>
      </c>
      <c r="J22" s="59">
        <v>0</v>
      </c>
      <c r="K22" s="13"/>
    </row>
    <row r="23" spans="1:11" ht="14.25">
      <c r="A23" s="64" t="s">
        <v>18</v>
      </c>
      <c r="B23" s="52">
        <f t="shared" si="1"/>
        <v>17997</v>
      </c>
      <c r="C23" s="52">
        <v>17997</v>
      </c>
      <c r="D23" s="24">
        <v>0</v>
      </c>
      <c r="E23" s="24">
        <v>0</v>
      </c>
      <c r="F23" s="54"/>
      <c r="G23" s="42">
        <f t="shared" si="2"/>
        <v>217856</v>
      </c>
      <c r="H23" s="42">
        <v>217856</v>
      </c>
      <c r="I23" s="59">
        <v>0</v>
      </c>
      <c r="J23" s="59">
        <v>0</v>
      </c>
      <c r="K23" s="13"/>
    </row>
    <row r="24" spans="1:11" ht="14.25">
      <c r="A24" s="64" t="s">
        <v>19</v>
      </c>
      <c r="B24" s="52">
        <f t="shared" si="1"/>
        <v>43143</v>
      </c>
      <c r="C24" s="52">
        <v>43143</v>
      </c>
      <c r="D24" s="24">
        <v>0</v>
      </c>
      <c r="E24" s="24">
        <v>0</v>
      </c>
      <c r="F24" s="54"/>
      <c r="G24" s="42">
        <f t="shared" si="2"/>
        <v>266340</v>
      </c>
      <c r="H24" s="42">
        <v>266340</v>
      </c>
      <c r="I24" s="59">
        <v>0</v>
      </c>
      <c r="J24" s="59">
        <v>0</v>
      </c>
      <c r="K24" s="13"/>
    </row>
    <row r="25" spans="1:11" ht="14.25">
      <c r="A25" s="64" t="s">
        <v>20</v>
      </c>
      <c r="B25" s="52">
        <f t="shared" si="1"/>
        <v>18550</v>
      </c>
      <c r="C25" s="52">
        <v>18550</v>
      </c>
      <c r="D25" s="24">
        <v>0</v>
      </c>
      <c r="E25" s="24">
        <v>0</v>
      </c>
      <c r="F25" s="54"/>
      <c r="G25" s="42">
        <f t="shared" si="2"/>
        <v>219799</v>
      </c>
      <c r="H25" s="42">
        <v>214999</v>
      </c>
      <c r="I25" s="59">
        <v>0</v>
      </c>
      <c r="J25" s="42">
        <v>4800</v>
      </c>
      <c r="K25" s="13"/>
    </row>
    <row r="26" spans="1:11" ht="14.25">
      <c r="A26" s="64" t="s">
        <v>21</v>
      </c>
      <c r="B26" s="52">
        <f t="shared" si="1"/>
        <v>9960</v>
      </c>
      <c r="C26" s="52">
        <v>9960</v>
      </c>
      <c r="D26" s="24">
        <v>0</v>
      </c>
      <c r="E26" s="24">
        <v>0</v>
      </c>
      <c r="F26" s="54"/>
      <c r="G26" s="42">
        <f t="shared" si="2"/>
        <v>154930</v>
      </c>
      <c r="H26" s="42">
        <v>154930</v>
      </c>
      <c r="I26" s="59">
        <v>0</v>
      </c>
      <c r="J26" s="59">
        <v>0</v>
      </c>
      <c r="K26" s="13"/>
    </row>
    <row r="27" spans="1:11" ht="14.25">
      <c r="A27" s="64" t="s">
        <v>22</v>
      </c>
      <c r="B27" s="52">
        <f t="shared" si="1"/>
        <v>10300</v>
      </c>
      <c r="C27" s="52">
        <v>10300</v>
      </c>
      <c r="D27" s="24">
        <v>0</v>
      </c>
      <c r="E27" s="24">
        <v>0</v>
      </c>
      <c r="F27" s="54"/>
      <c r="G27" s="42">
        <f t="shared" si="2"/>
        <v>119892</v>
      </c>
      <c r="H27" s="42">
        <v>119892</v>
      </c>
      <c r="I27" s="59">
        <v>0</v>
      </c>
      <c r="J27" s="59">
        <v>0</v>
      </c>
      <c r="K27" s="13"/>
    </row>
    <row r="28" spans="1:11" ht="14.25">
      <c r="A28" s="64" t="s">
        <v>23</v>
      </c>
      <c r="B28" s="52">
        <f t="shared" si="1"/>
        <v>162672</v>
      </c>
      <c r="C28" s="52">
        <v>162672</v>
      </c>
      <c r="D28" s="24">
        <v>0</v>
      </c>
      <c r="E28" s="24">
        <v>0</v>
      </c>
      <c r="F28" s="54"/>
      <c r="G28" s="42">
        <f t="shared" si="2"/>
        <v>1258644</v>
      </c>
      <c r="H28" s="42">
        <v>1258644</v>
      </c>
      <c r="I28" s="59">
        <v>0</v>
      </c>
      <c r="J28" s="59">
        <v>0</v>
      </c>
      <c r="K28" s="13"/>
    </row>
    <row r="29" spans="1:11" ht="14.25">
      <c r="A29" s="64" t="s">
        <v>24</v>
      </c>
      <c r="B29" s="52">
        <f t="shared" si="1"/>
        <v>528660</v>
      </c>
      <c r="C29" s="52">
        <v>497492</v>
      </c>
      <c r="D29" s="52">
        <v>17709</v>
      </c>
      <c r="E29" s="52">
        <v>13459</v>
      </c>
      <c r="F29" s="54"/>
      <c r="G29" s="42">
        <f t="shared" si="2"/>
        <v>6859924</v>
      </c>
      <c r="H29" s="42">
        <v>6649988</v>
      </c>
      <c r="I29" s="42">
        <v>113002</v>
      </c>
      <c r="J29" s="42">
        <v>96934</v>
      </c>
      <c r="K29" s="13"/>
    </row>
    <row r="30" spans="1:11" ht="14.25">
      <c r="A30" s="64" t="s">
        <v>25</v>
      </c>
      <c r="B30" s="52">
        <f t="shared" si="1"/>
        <v>4800</v>
      </c>
      <c r="C30" s="52">
        <v>4800</v>
      </c>
      <c r="D30" s="24">
        <v>0</v>
      </c>
      <c r="E30" s="24">
        <v>0</v>
      </c>
      <c r="F30" s="54"/>
      <c r="G30" s="42">
        <f t="shared" si="2"/>
        <v>81600</v>
      </c>
      <c r="H30" s="42">
        <v>81600</v>
      </c>
      <c r="I30" s="59">
        <v>0</v>
      </c>
      <c r="J30" s="59">
        <v>0</v>
      </c>
      <c r="K30" s="13"/>
    </row>
    <row r="31" spans="1:11" ht="14.25">
      <c r="A31" s="64" t="s">
        <v>26</v>
      </c>
      <c r="B31" s="52">
        <f t="shared" si="1"/>
        <v>27962</v>
      </c>
      <c r="C31" s="52">
        <v>19462</v>
      </c>
      <c r="D31" s="24">
        <v>0</v>
      </c>
      <c r="E31" s="52">
        <v>8500</v>
      </c>
      <c r="F31" s="54"/>
      <c r="G31" s="42">
        <f t="shared" si="2"/>
        <v>204480</v>
      </c>
      <c r="H31" s="42">
        <v>204480</v>
      </c>
      <c r="I31" s="59">
        <v>0</v>
      </c>
      <c r="J31" s="59">
        <v>0</v>
      </c>
      <c r="K31" s="13"/>
    </row>
    <row r="32" spans="1:11" ht="14.25">
      <c r="A32" s="64" t="s">
        <v>27</v>
      </c>
      <c r="B32" s="52">
        <f t="shared" si="1"/>
        <v>4661</v>
      </c>
      <c r="C32" s="52">
        <v>4661</v>
      </c>
      <c r="D32" s="24">
        <v>0</v>
      </c>
      <c r="E32" s="24">
        <v>0</v>
      </c>
      <c r="F32" s="54"/>
      <c r="G32" s="42">
        <f t="shared" si="2"/>
        <v>41420</v>
      </c>
      <c r="H32" s="42">
        <v>41420</v>
      </c>
      <c r="I32" s="59">
        <v>0</v>
      </c>
      <c r="J32" s="59">
        <v>0</v>
      </c>
      <c r="K32" s="13"/>
    </row>
    <row r="33" spans="1:11" ht="14.25">
      <c r="A33" s="64" t="s">
        <v>28</v>
      </c>
      <c r="B33" s="52">
        <f t="shared" si="1"/>
        <v>14906</v>
      </c>
      <c r="C33" s="52">
        <v>14906</v>
      </c>
      <c r="D33" s="24">
        <v>0</v>
      </c>
      <c r="E33" s="24">
        <v>0</v>
      </c>
      <c r="F33" s="54"/>
      <c r="G33" s="42">
        <f t="shared" si="2"/>
        <v>161337</v>
      </c>
      <c r="H33" s="42">
        <v>161337</v>
      </c>
      <c r="I33" s="59">
        <v>0</v>
      </c>
      <c r="J33" s="59">
        <v>0</v>
      </c>
      <c r="K33" s="13"/>
    </row>
    <row r="34" spans="1:11" ht="14.25">
      <c r="A34" s="64" t="s">
        <v>30</v>
      </c>
      <c r="B34" s="52">
        <f t="shared" si="1"/>
        <v>6513</v>
      </c>
      <c r="C34" s="52">
        <v>6513</v>
      </c>
      <c r="D34" s="24">
        <v>0</v>
      </c>
      <c r="E34" s="24">
        <v>0</v>
      </c>
      <c r="F34" s="54"/>
      <c r="G34" s="42">
        <f t="shared" si="2"/>
        <v>73107</v>
      </c>
      <c r="H34" s="42">
        <v>73107</v>
      </c>
      <c r="I34" s="59">
        <v>0</v>
      </c>
      <c r="J34" s="59">
        <v>0</v>
      </c>
      <c r="K34" s="13"/>
    </row>
    <row r="35" spans="1:11" ht="14.25">
      <c r="A35" s="64" t="s">
        <v>31</v>
      </c>
      <c r="B35" s="52">
        <f t="shared" si="1"/>
        <v>17765</v>
      </c>
      <c r="C35" s="52">
        <v>17765</v>
      </c>
      <c r="D35" s="24">
        <v>0</v>
      </c>
      <c r="E35" s="24">
        <v>0</v>
      </c>
      <c r="F35" s="54"/>
      <c r="G35" s="42">
        <f t="shared" si="2"/>
        <v>163579</v>
      </c>
      <c r="H35" s="42">
        <v>163579</v>
      </c>
      <c r="I35" s="59">
        <v>0</v>
      </c>
      <c r="J35" s="59">
        <v>0</v>
      </c>
      <c r="K35" s="13"/>
    </row>
    <row r="36" spans="1:11" ht="14.25">
      <c r="A36" s="64" t="s">
        <v>32</v>
      </c>
      <c r="B36" s="52">
        <f t="shared" si="1"/>
        <v>1864</v>
      </c>
      <c r="C36" s="52">
        <v>1864</v>
      </c>
      <c r="D36" s="24">
        <v>0</v>
      </c>
      <c r="E36" s="24">
        <v>0</v>
      </c>
      <c r="F36" s="54"/>
      <c r="G36" s="42">
        <f t="shared" si="2"/>
        <v>39386</v>
      </c>
      <c r="H36" s="42">
        <v>39386</v>
      </c>
      <c r="I36" s="59">
        <v>0</v>
      </c>
      <c r="J36" s="59">
        <v>0</v>
      </c>
      <c r="K36" s="13"/>
    </row>
    <row r="37" spans="1:11" ht="14.25">
      <c r="A37" s="64" t="s">
        <v>33</v>
      </c>
      <c r="B37" s="52">
        <f t="shared" si="1"/>
        <v>3000</v>
      </c>
      <c r="C37" s="52">
        <v>3000</v>
      </c>
      <c r="D37" s="24">
        <v>0</v>
      </c>
      <c r="E37" s="24">
        <v>0</v>
      </c>
      <c r="F37" s="54"/>
      <c r="G37" s="42">
        <f t="shared" si="2"/>
        <v>27000</v>
      </c>
      <c r="H37" s="42">
        <v>27000</v>
      </c>
      <c r="I37" s="59">
        <v>0</v>
      </c>
      <c r="J37" s="59">
        <v>0</v>
      </c>
      <c r="K37" s="13"/>
    </row>
    <row r="38" spans="1:11" ht="14.25">
      <c r="A38" s="64" t="s">
        <v>34</v>
      </c>
      <c r="B38" s="52">
        <f t="shared" si="1"/>
        <v>288482</v>
      </c>
      <c r="C38" s="52">
        <v>284905</v>
      </c>
      <c r="D38" s="52">
        <v>1370</v>
      </c>
      <c r="E38" s="52">
        <v>2207</v>
      </c>
      <c r="F38" s="54"/>
      <c r="G38" s="42">
        <f t="shared" si="2"/>
        <v>3477951</v>
      </c>
      <c r="H38" s="42">
        <v>3458426</v>
      </c>
      <c r="I38" s="42">
        <v>4230</v>
      </c>
      <c r="J38" s="42">
        <v>15295</v>
      </c>
      <c r="K38" s="13"/>
    </row>
    <row r="39" spans="1:11" ht="14.25">
      <c r="A39" s="64" t="s">
        <v>35</v>
      </c>
      <c r="B39" s="52">
        <v>3302</v>
      </c>
      <c r="C39" s="52">
        <v>3302</v>
      </c>
      <c r="D39" s="24">
        <v>0</v>
      </c>
      <c r="E39" s="24">
        <v>0</v>
      </c>
      <c r="F39" s="54"/>
      <c r="G39" s="42">
        <v>45508</v>
      </c>
      <c r="H39" s="42">
        <v>45508</v>
      </c>
      <c r="I39" s="59">
        <v>0</v>
      </c>
      <c r="J39" s="59">
        <v>0</v>
      </c>
      <c r="K39" s="13"/>
    </row>
    <row r="40" spans="1:11" ht="14.25">
      <c r="A40" s="64" t="s">
        <v>36</v>
      </c>
      <c r="B40" s="52">
        <f aca="true" t="shared" si="3" ref="B40:B56">SUM(C40:E40)</f>
        <v>202144</v>
      </c>
      <c r="C40" s="52">
        <v>196457</v>
      </c>
      <c r="D40" s="52">
        <v>5687</v>
      </c>
      <c r="E40" s="24">
        <v>0</v>
      </c>
      <c r="F40" s="54"/>
      <c r="G40" s="42">
        <f aca="true" t="shared" si="4" ref="G40:G56">SUM(H40:J40)</f>
        <v>4555958</v>
      </c>
      <c r="H40" s="42">
        <v>4509715</v>
      </c>
      <c r="I40" s="42">
        <v>46243</v>
      </c>
      <c r="J40" s="59">
        <v>0</v>
      </c>
      <c r="K40" s="13"/>
    </row>
    <row r="41" spans="1:11" ht="14.25">
      <c r="A41" s="64" t="s">
        <v>37</v>
      </c>
      <c r="B41" s="52">
        <f t="shared" si="3"/>
        <v>16812</v>
      </c>
      <c r="C41" s="52">
        <v>16812</v>
      </c>
      <c r="D41" s="24">
        <v>0</v>
      </c>
      <c r="E41" s="24">
        <v>0</v>
      </c>
      <c r="F41" s="54"/>
      <c r="G41" s="42">
        <f t="shared" si="4"/>
        <v>182854</v>
      </c>
      <c r="H41" s="42">
        <v>180874</v>
      </c>
      <c r="I41" s="59">
        <v>0</v>
      </c>
      <c r="J41" s="42">
        <v>1980</v>
      </c>
      <c r="K41" s="13"/>
    </row>
    <row r="42" spans="1:11" ht="14.25">
      <c r="A42" s="64" t="s">
        <v>38</v>
      </c>
      <c r="B42" s="52">
        <f t="shared" si="3"/>
        <v>210638</v>
      </c>
      <c r="C42" s="52">
        <v>194888</v>
      </c>
      <c r="D42" s="52">
        <v>12400</v>
      </c>
      <c r="E42" s="52">
        <v>3350</v>
      </c>
      <c r="F42" s="54"/>
      <c r="G42" s="42">
        <f t="shared" si="4"/>
        <v>1236803</v>
      </c>
      <c r="H42" s="42">
        <v>1171963</v>
      </c>
      <c r="I42" s="42">
        <v>43400</v>
      </c>
      <c r="J42" s="42">
        <v>21440</v>
      </c>
      <c r="K42" s="13"/>
    </row>
    <row r="43" spans="1:11" ht="14.25">
      <c r="A43" s="64" t="s">
        <v>39</v>
      </c>
      <c r="B43" s="52">
        <f t="shared" si="3"/>
        <v>253029</v>
      </c>
      <c r="C43" s="52">
        <v>243644</v>
      </c>
      <c r="D43" s="52">
        <v>9385</v>
      </c>
      <c r="E43" s="24">
        <v>0</v>
      </c>
      <c r="F43" s="54"/>
      <c r="G43" s="42">
        <f t="shared" si="4"/>
        <v>3214634</v>
      </c>
      <c r="H43" s="42">
        <v>3151255</v>
      </c>
      <c r="I43" s="42">
        <v>60079</v>
      </c>
      <c r="J43" s="42">
        <v>3300</v>
      </c>
      <c r="K43" s="13"/>
    </row>
    <row r="44" spans="1:11" ht="14.25">
      <c r="A44" s="64" t="s">
        <v>40</v>
      </c>
      <c r="B44" s="52">
        <f t="shared" si="3"/>
        <v>23421</v>
      </c>
      <c r="C44" s="52">
        <v>23421</v>
      </c>
      <c r="D44" s="24">
        <v>0</v>
      </c>
      <c r="E44" s="24">
        <v>0</v>
      </c>
      <c r="F44" s="54"/>
      <c r="G44" s="42">
        <f t="shared" si="4"/>
        <v>296284</v>
      </c>
      <c r="H44" s="42">
        <v>296284</v>
      </c>
      <c r="I44" s="59">
        <v>0</v>
      </c>
      <c r="J44" s="59">
        <v>0</v>
      </c>
      <c r="K44" s="13"/>
    </row>
    <row r="45" spans="1:11" ht="14.25">
      <c r="A45" s="64" t="s">
        <v>41</v>
      </c>
      <c r="B45" s="52">
        <f t="shared" si="3"/>
        <v>59554</v>
      </c>
      <c r="C45" s="52">
        <v>59254</v>
      </c>
      <c r="D45" s="52">
        <v>300</v>
      </c>
      <c r="E45" s="24">
        <v>0</v>
      </c>
      <c r="F45" s="54"/>
      <c r="G45" s="42">
        <f t="shared" si="4"/>
        <v>939992</v>
      </c>
      <c r="H45" s="42">
        <v>936992</v>
      </c>
      <c r="I45" s="42">
        <v>3000</v>
      </c>
      <c r="J45" s="59">
        <v>0</v>
      </c>
      <c r="K45" s="13"/>
    </row>
    <row r="46" spans="1:11" ht="14.25">
      <c r="A46" s="64" t="s">
        <v>42</v>
      </c>
      <c r="B46" s="52">
        <f t="shared" si="3"/>
        <v>5303</v>
      </c>
      <c r="C46" s="52">
        <v>5303</v>
      </c>
      <c r="D46" s="24">
        <v>0</v>
      </c>
      <c r="E46" s="24">
        <v>0</v>
      </c>
      <c r="F46" s="54"/>
      <c r="G46" s="42">
        <f t="shared" si="4"/>
        <v>67613</v>
      </c>
      <c r="H46" s="42">
        <v>67613</v>
      </c>
      <c r="I46" s="59">
        <v>0</v>
      </c>
      <c r="J46" s="59">
        <v>0</v>
      </c>
      <c r="K46" s="13"/>
    </row>
    <row r="47" spans="1:11" ht="14.25">
      <c r="A47" s="64" t="s">
        <v>43</v>
      </c>
      <c r="B47" s="52">
        <f t="shared" si="3"/>
        <v>2983</v>
      </c>
      <c r="C47" s="52">
        <v>2983</v>
      </c>
      <c r="D47" s="24">
        <v>0</v>
      </c>
      <c r="E47" s="24">
        <v>0</v>
      </c>
      <c r="F47" s="54"/>
      <c r="G47" s="42">
        <f t="shared" si="4"/>
        <v>47965</v>
      </c>
      <c r="H47" s="42">
        <v>47965</v>
      </c>
      <c r="I47" s="59">
        <v>0</v>
      </c>
      <c r="J47" s="59">
        <v>0</v>
      </c>
      <c r="K47" s="13"/>
    </row>
    <row r="48" spans="1:11" ht="14.25">
      <c r="A48" s="64" t="s">
        <v>44</v>
      </c>
      <c r="B48" s="52">
        <f t="shared" si="3"/>
        <v>9034</v>
      </c>
      <c r="C48" s="52">
        <v>9034</v>
      </c>
      <c r="D48" s="24">
        <v>0</v>
      </c>
      <c r="E48" s="24">
        <v>0</v>
      </c>
      <c r="F48" s="54"/>
      <c r="G48" s="42">
        <f t="shared" si="4"/>
        <v>103979</v>
      </c>
      <c r="H48" s="42">
        <v>103979</v>
      </c>
      <c r="I48" s="59">
        <v>0</v>
      </c>
      <c r="J48" s="59">
        <v>0</v>
      </c>
      <c r="K48" s="13"/>
    </row>
    <row r="49" spans="1:11" ht="14.25">
      <c r="A49" s="64" t="s">
        <v>45</v>
      </c>
      <c r="B49" s="52">
        <f t="shared" si="3"/>
        <v>767516</v>
      </c>
      <c r="C49" s="52">
        <v>704435</v>
      </c>
      <c r="D49" s="52">
        <v>42297</v>
      </c>
      <c r="E49" s="52">
        <v>20784</v>
      </c>
      <c r="F49" s="54"/>
      <c r="G49" s="42">
        <f t="shared" si="4"/>
        <v>8954260</v>
      </c>
      <c r="H49" s="42">
        <v>8244202</v>
      </c>
      <c r="I49" s="42">
        <v>199952</v>
      </c>
      <c r="J49" s="42">
        <v>510106</v>
      </c>
      <c r="K49" s="13"/>
    </row>
    <row r="50" spans="1:11" ht="14.25">
      <c r="A50" s="64" t="s">
        <v>46</v>
      </c>
      <c r="B50" s="52">
        <f t="shared" si="3"/>
        <v>63790</v>
      </c>
      <c r="C50" s="52">
        <v>63790</v>
      </c>
      <c r="D50" s="24">
        <v>0</v>
      </c>
      <c r="E50" s="24">
        <v>0</v>
      </c>
      <c r="F50" s="54"/>
      <c r="G50" s="42">
        <f t="shared" si="4"/>
        <v>1351185</v>
      </c>
      <c r="H50" s="42">
        <v>1351185</v>
      </c>
      <c r="I50" s="59">
        <v>0</v>
      </c>
      <c r="J50" s="59">
        <v>0</v>
      </c>
      <c r="K50" s="13"/>
    </row>
    <row r="51" spans="1:11" ht="14.25">
      <c r="A51" s="64" t="s">
        <v>47</v>
      </c>
      <c r="B51" s="52">
        <f t="shared" si="3"/>
        <v>16912</v>
      </c>
      <c r="C51" s="52">
        <v>16912</v>
      </c>
      <c r="D51" s="24">
        <v>0</v>
      </c>
      <c r="E51" s="24">
        <v>0</v>
      </c>
      <c r="F51" s="54"/>
      <c r="G51" s="42">
        <f t="shared" si="4"/>
        <v>190220</v>
      </c>
      <c r="H51" s="42">
        <v>185120</v>
      </c>
      <c r="I51" s="59">
        <v>0</v>
      </c>
      <c r="J51" s="42">
        <v>5100</v>
      </c>
      <c r="K51" s="13"/>
    </row>
    <row r="52" spans="1:11" ht="14.25">
      <c r="A52" s="64" t="s">
        <v>58</v>
      </c>
      <c r="B52" s="52">
        <f t="shared" si="3"/>
        <v>1304</v>
      </c>
      <c r="C52" s="52">
        <v>1304</v>
      </c>
      <c r="D52" s="24">
        <v>0</v>
      </c>
      <c r="E52" s="24">
        <v>0</v>
      </c>
      <c r="F52" s="54"/>
      <c r="G52" s="42">
        <f t="shared" si="4"/>
        <v>14314</v>
      </c>
      <c r="H52" s="42">
        <v>14314</v>
      </c>
      <c r="I52" s="59">
        <v>0</v>
      </c>
      <c r="J52" s="59">
        <v>0</v>
      </c>
      <c r="K52" s="13"/>
    </row>
    <row r="53" spans="1:11" ht="14.25">
      <c r="A53" s="64" t="s">
        <v>59</v>
      </c>
      <c r="B53" s="52">
        <f t="shared" si="3"/>
        <v>621603</v>
      </c>
      <c r="C53" s="52">
        <v>299336</v>
      </c>
      <c r="D53" s="52">
        <v>321853</v>
      </c>
      <c r="E53" s="52">
        <v>414</v>
      </c>
      <c r="F53" s="54"/>
      <c r="G53" s="42">
        <f t="shared" si="4"/>
        <v>5347696</v>
      </c>
      <c r="H53" s="42">
        <v>3512283</v>
      </c>
      <c r="I53" s="42">
        <v>1043065</v>
      </c>
      <c r="J53" s="42">
        <v>792348</v>
      </c>
      <c r="K53" s="13"/>
    </row>
    <row r="54" spans="1:11" ht="14.25">
      <c r="A54" s="64" t="s">
        <v>60</v>
      </c>
      <c r="B54" s="52">
        <f t="shared" si="3"/>
        <v>6600</v>
      </c>
      <c r="C54" s="52">
        <v>6600</v>
      </c>
      <c r="D54" s="24">
        <v>0</v>
      </c>
      <c r="E54" s="24">
        <v>0</v>
      </c>
      <c r="F54" s="54"/>
      <c r="G54" s="42">
        <f t="shared" si="4"/>
        <v>108900</v>
      </c>
      <c r="H54" s="42">
        <v>108900</v>
      </c>
      <c r="I54" s="59">
        <v>0</v>
      </c>
      <c r="J54" s="59">
        <v>0</v>
      </c>
      <c r="K54" s="13"/>
    </row>
    <row r="55" spans="1:11" ht="14.25">
      <c r="A55" s="64" t="s">
        <v>61</v>
      </c>
      <c r="B55" s="52">
        <f t="shared" si="3"/>
        <v>347393</v>
      </c>
      <c r="C55" s="52">
        <v>226491</v>
      </c>
      <c r="D55" s="52">
        <v>117202</v>
      </c>
      <c r="E55" s="52">
        <v>3700</v>
      </c>
      <c r="F55" s="54"/>
      <c r="G55" s="42">
        <f t="shared" si="4"/>
        <v>5723283</v>
      </c>
      <c r="H55" s="42">
        <v>4447155</v>
      </c>
      <c r="I55" s="42">
        <v>1214668</v>
      </c>
      <c r="J55" s="42">
        <v>61460</v>
      </c>
      <c r="K55" s="13"/>
    </row>
    <row r="56" spans="1:11" ht="14.25">
      <c r="A56" s="64" t="s">
        <v>62</v>
      </c>
      <c r="B56" s="52">
        <f t="shared" si="3"/>
        <v>15823</v>
      </c>
      <c r="C56" s="52">
        <v>15823</v>
      </c>
      <c r="D56" s="24">
        <v>0</v>
      </c>
      <c r="E56" s="24">
        <v>0</v>
      </c>
      <c r="F56" s="54"/>
      <c r="G56" s="42">
        <f t="shared" si="4"/>
        <v>231891</v>
      </c>
      <c r="H56" s="42">
        <v>231891</v>
      </c>
      <c r="I56" s="59">
        <v>0</v>
      </c>
      <c r="J56" s="59">
        <v>0</v>
      </c>
      <c r="K56" s="13"/>
    </row>
    <row r="57" spans="1:11" ht="14.25">
      <c r="A57" s="64" t="s">
        <v>63</v>
      </c>
      <c r="B57" s="52">
        <f aca="true" t="shared" si="5" ref="B57:B62">SUM(C57:E57)</f>
        <v>10499</v>
      </c>
      <c r="C57" s="52">
        <v>10499</v>
      </c>
      <c r="D57" s="24">
        <v>0</v>
      </c>
      <c r="E57" s="24">
        <v>0</v>
      </c>
      <c r="F57" s="54"/>
      <c r="G57" s="42">
        <f aca="true" t="shared" si="6" ref="G57:G62">SUM(H57:J57)</f>
        <v>154036</v>
      </c>
      <c r="H57" s="42">
        <v>154036</v>
      </c>
      <c r="I57" s="59">
        <v>0</v>
      </c>
      <c r="J57" s="59">
        <v>0</v>
      </c>
      <c r="K57" s="13"/>
    </row>
    <row r="58" spans="1:11" ht="14.25">
      <c r="A58" s="64" t="s">
        <v>64</v>
      </c>
      <c r="B58" s="52">
        <f t="shared" si="5"/>
        <v>15299</v>
      </c>
      <c r="C58" s="52">
        <v>10739</v>
      </c>
      <c r="D58" s="52">
        <v>4500</v>
      </c>
      <c r="E58" s="52">
        <v>60</v>
      </c>
      <c r="F58" s="54"/>
      <c r="G58" s="42">
        <f t="shared" si="6"/>
        <v>187643</v>
      </c>
      <c r="H58" s="42">
        <v>109498</v>
      </c>
      <c r="I58" s="42">
        <v>51345</v>
      </c>
      <c r="J58" s="42">
        <v>26800</v>
      </c>
      <c r="K58" s="13"/>
    </row>
    <row r="59" spans="1:11" ht="14.25">
      <c r="A59" s="64" t="s">
        <v>65</v>
      </c>
      <c r="B59" s="52">
        <f t="shared" si="5"/>
        <v>21119</v>
      </c>
      <c r="C59" s="52">
        <v>20888</v>
      </c>
      <c r="D59" s="52">
        <v>231</v>
      </c>
      <c r="E59" s="24">
        <v>0</v>
      </c>
      <c r="F59" s="54"/>
      <c r="G59" s="42">
        <f t="shared" si="6"/>
        <v>299035</v>
      </c>
      <c r="H59" s="42">
        <v>298169</v>
      </c>
      <c r="I59" s="42">
        <v>866</v>
      </c>
      <c r="J59" s="59">
        <v>0</v>
      </c>
      <c r="K59" s="13"/>
    </row>
    <row r="60" spans="1:11" ht="14.25">
      <c r="A60" s="64" t="s">
        <v>66</v>
      </c>
      <c r="B60" s="52">
        <f t="shared" si="5"/>
        <v>4000</v>
      </c>
      <c r="C60" s="52">
        <v>4000</v>
      </c>
      <c r="D60" s="24">
        <v>0</v>
      </c>
      <c r="E60" s="24">
        <v>0</v>
      </c>
      <c r="F60" s="54"/>
      <c r="G60" s="42">
        <f t="shared" si="6"/>
        <v>72680</v>
      </c>
      <c r="H60" s="42">
        <v>72680</v>
      </c>
      <c r="I60" s="59">
        <v>0</v>
      </c>
      <c r="J60" s="59">
        <v>0</v>
      </c>
      <c r="K60" s="13"/>
    </row>
    <row r="61" spans="1:11" ht="14.25">
      <c r="A61" s="64" t="s">
        <v>67</v>
      </c>
      <c r="B61" s="52">
        <f t="shared" si="5"/>
        <v>345836</v>
      </c>
      <c r="C61" s="52">
        <v>344117</v>
      </c>
      <c r="D61" s="52">
        <v>1719</v>
      </c>
      <c r="E61" s="24">
        <v>0</v>
      </c>
      <c r="F61" s="54"/>
      <c r="G61" s="42">
        <f t="shared" si="6"/>
        <v>7458529</v>
      </c>
      <c r="H61" s="42">
        <v>7396060</v>
      </c>
      <c r="I61" s="42">
        <v>19269</v>
      </c>
      <c r="J61" s="42">
        <v>43200</v>
      </c>
      <c r="K61" s="13"/>
    </row>
    <row r="62" spans="1:11" ht="14.25">
      <c r="A62" s="64" t="s">
        <v>68</v>
      </c>
      <c r="B62" s="52">
        <f t="shared" si="5"/>
        <v>7598</v>
      </c>
      <c r="C62" s="52">
        <v>4800</v>
      </c>
      <c r="D62" s="52">
        <v>2798</v>
      </c>
      <c r="E62" s="24">
        <v>0</v>
      </c>
      <c r="F62" s="54"/>
      <c r="G62" s="42">
        <f t="shared" si="6"/>
        <v>67931</v>
      </c>
      <c r="H62" s="42">
        <v>55200</v>
      </c>
      <c r="I62" s="42">
        <v>12731</v>
      </c>
      <c r="J62" s="59">
        <v>0</v>
      </c>
      <c r="K62" s="13"/>
    </row>
    <row r="63" spans="1:11" ht="14.25">
      <c r="A63" s="64"/>
      <c r="B63" s="52"/>
      <c r="C63" s="52"/>
      <c r="D63" s="52"/>
      <c r="E63" s="52"/>
      <c r="F63" s="13"/>
      <c r="G63" s="67"/>
      <c r="H63" s="67"/>
      <c r="I63" s="42"/>
      <c r="J63" s="42"/>
      <c r="K63" s="13"/>
    </row>
    <row r="64" spans="1:11" ht="15">
      <c r="A64" s="64" t="s">
        <v>2</v>
      </c>
      <c r="B64" s="52">
        <f>SUM(B65:B66)</f>
        <v>11010</v>
      </c>
      <c r="C64" s="52">
        <f>SUM(C65:C66)</f>
        <v>11010</v>
      </c>
      <c r="D64" s="24">
        <v>0</v>
      </c>
      <c r="E64" s="24">
        <v>0</v>
      </c>
      <c r="F64" s="49"/>
      <c r="G64" s="67">
        <f>SUM(G65:G66)</f>
        <v>352426</v>
      </c>
      <c r="H64" s="67">
        <f>SUM(H65:H66)</f>
        <v>352426</v>
      </c>
      <c r="I64" s="59">
        <v>0</v>
      </c>
      <c r="J64" s="59">
        <v>0</v>
      </c>
      <c r="K64" s="13"/>
    </row>
    <row r="65" spans="1:11" ht="14.25">
      <c r="A65" s="64" t="s">
        <v>88</v>
      </c>
      <c r="B65" s="52">
        <f>SUM(C65:E65)</f>
        <v>3278</v>
      </c>
      <c r="C65" s="52">
        <v>3278</v>
      </c>
      <c r="D65" s="24">
        <v>0</v>
      </c>
      <c r="E65" s="24">
        <v>0</v>
      </c>
      <c r="F65" s="54"/>
      <c r="G65" s="42">
        <f>SUM(H65:J65)</f>
        <v>149313</v>
      </c>
      <c r="H65" s="42">
        <v>149313</v>
      </c>
      <c r="I65" s="59">
        <v>0</v>
      </c>
      <c r="J65" s="59">
        <v>0</v>
      </c>
      <c r="K65" s="13"/>
    </row>
    <row r="66" spans="1:11" ht="14.25">
      <c r="A66" s="64" t="s">
        <v>84</v>
      </c>
      <c r="B66" s="52">
        <f>SUM(C66:E66)</f>
        <v>7732</v>
      </c>
      <c r="C66" s="52">
        <v>7732</v>
      </c>
      <c r="D66" s="24">
        <v>0</v>
      </c>
      <c r="E66" s="24">
        <v>0</v>
      </c>
      <c r="F66" s="54"/>
      <c r="G66" s="42">
        <f>SUM(H66:J66)</f>
        <v>203113</v>
      </c>
      <c r="H66" s="42">
        <v>203113</v>
      </c>
      <c r="I66" s="59">
        <v>0</v>
      </c>
      <c r="J66" s="59">
        <v>0</v>
      </c>
      <c r="K66" s="13"/>
    </row>
    <row r="67" spans="1:11" ht="14.25">
      <c r="A67" s="64"/>
      <c r="B67" s="52"/>
      <c r="C67" s="52"/>
      <c r="D67" s="52"/>
      <c r="E67" s="52"/>
      <c r="F67" s="13"/>
      <c r="G67" s="42"/>
      <c r="H67" s="42"/>
      <c r="I67" s="42"/>
      <c r="J67" s="42"/>
      <c r="K67" s="13"/>
    </row>
    <row r="68" spans="1:11" ht="15">
      <c r="A68" s="64" t="s">
        <v>3</v>
      </c>
      <c r="B68" s="52">
        <f>SUM(B69:B69)</f>
        <v>1185</v>
      </c>
      <c r="C68" s="52">
        <f>SUM(C69:C69)</f>
        <v>1185</v>
      </c>
      <c r="D68" s="24">
        <v>0</v>
      </c>
      <c r="E68" s="24">
        <v>0</v>
      </c>
      <c r="F68" s="49"/>
      <c r="G68" s="42">
        <f>SUM(H68:J68)</f>
        <v>68985</v>
      </c>
      <c r="H68" s="42">
        <f>SUM(H69:H69)</f>
        <v>68985</v>
      </c>
      <c r="I68" s="59">
        <v>0</v>
      </c>
      <c r="J68" s="59">
        <v>0</v>
      </c>
      <c r="K68" s="13"/>
    </row>
    <row r="69" spans="1:11" ht="14.25">
      <c r="A69" s="64" t="s">
        <v>85</v>
      </c>
      <c r="B69" s="52">
        <f>SUM(C69:E69)</f>
        <v>1185</v>
      </c>
      <c r="C69" s="52">
        <v>1185</v>
      </c>
      <c r="D69" s="24">
        <v>0</v>
      </c>
      <c r="E69" s="24">
        <v>0</v>
      </c>
      <c r="F69" s="54"/>
      <c r="G69" s="42">
        <f>SUM(H69:J69)</f>
        <v>68985</v>
      </c>
      <c r="H69" s="42">
        <v>68985</v>
      </c>
      <c r="I69" s="59">
        <v>0</v>
      </c>
      <c r="J69" s="59">
        <v>0</v>
      </c>
      <c r="K69" s="13"/>
    </row>
    <row r="70" spans="1:11" ht="14.25">
      <c r="A70" s="65"/>
      <c r="B70" s="15"/>
      <c r="C70" s="15"/>
      <c r="D70" s="15"/>
      <c r="E70" s="15"/>
      <c r="F70" s="15"/>
      <c r="G70" s="15"/>
      <c r="H70" s="15"/>
      <c r="I70" s="15"/>
      <c r="J70" s="15"/>
      <c r="K70" s="13"/>
    </row>
    <row r="71" spans="1:11" ht="14.25">
      <c r="A71" s="66" t="s">
        <v>90</v>
      </c>
      <c r="B71" s="13"/>
      <c r="C71" s="13"/>
      <c r="D71" s="13"/>
      <c r="E71" s="13"/>
      <c r="F71" s="13"/>
      <c r="G71" s="56"/>
      <c r="H71" s="56"/>
      <c r="I71" s="56"/>
      <c r="J71" s="56"/>
      <c r="K71" s="13"/>
    </row>
    <row r="72" spans="1:11" ht="14.25">
      <c r="A72" s="66"/>
      <c r="B72" s="13"/>
      <c r="C72" s="13"/>
      <c r="D72" s="13"/>
      <c r="E72" s="13"/>
      <c r="F72" s="13"/>
      <c r="G72" s="56"/>
      <c r="H72" s="56"/>
      <c r="I72" s="56"/>
      <c r="J72" s="56"/>
      <c r="K72" s="13"/>
    </row>
    <row r="73" spans="1:11" ht="14.25">
      <c r="A73" s="13" t="s">
        <v>86</v>
      </c>
      <c r="B73" s="13"/>
      <c r="C73" s="13"/>
      <c r="D73" s="13"/>
      <c r="E73" s="13"/>
      <c r="F73" s="13"/>
      <c r="G73" s="56"/>
      <c r="H73" s="56"/>
      <c r="I73" s="56"/>
      <c r="J73" s="56"/>
      <c r="K73" s="13"/>
    </row>
    <row r="74" spans="1:11" ht="14.25">
      <c r="A74" s="13"/>
      <c r="B74" s="13"/>
      <c r="C74" s="13"/>
      <c r="D74" s="13"/>
      <c r="E74" s="13"/>
      <c r="F74" s="13"/>
      <c r="G74" s="56"/>
      <c r="H74" s="56"/>
      <c r="I74" s="56"/>
      <c r="J74" s="56"/>
      <c r="K74" s="13"/>
    </row>
    <row r="75" spans="1:11" ht="14.25">
      <c r="A75" s="13"/>
      <c r="B75" s="13"/>
      <c r="C75" s="13"/>
      <c r="D75" s="13"/>
      <c r="E75" s="13"/>
      <c r="F75" s="13"/>
      <c r="G75" s="56"/>
      <c r="H75" s="56"/>
      <c r="I75" s="56"/>
      <c r="J75" s="56"/>
      <c r="K75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1" ht="20.25">
      <c r="A1" s="57" t="s">
        <v>73</v>
      </c>
      <c r="B1" s="13"/>
      <c r="C1" s="13"/>
      <c r="D1" s="13"/>
      <c r="E1" s="13"/>
      <c r="F1" s="13"/>
      <c r="G1" s="46"/>
      <c r="H1" s="13"/>
      <c r="I1" s="13"/>
      <c r="J1" s="13"/>
      <c r="K1" s="13"/>
    </row>
    <row r="2" spans="1:11" ht="20.25">
      <c r="A2" s="57" t="s">
        <v>91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5"/>
      <c r="B4" s="87" t="s">
        <v>53</v>
      </c>
      <c r="C4" s="87"/>
      <c r="D4" s="87"/>
      <c r="E4" s="87"/>
      <c r="F4" s="15"/>
      <c r="G4" s="87" t="s">
        <v>52</v>
      </c>
      <c r="H4" s="87"/>
      <c r="I4" s="87"/>
      <c r="J4" s="87"/>
      <c r="K4" s="50"/>
    </row>
    <row r="5" spans="1:11" ht="14.25">
      <c r="A5" s="17" t="s">
        <v>1</v>
      </c>
      <c r="B5" s="61" t="s">
        <v>4</v>
      </c>
      <c r="C5" s="61" t="s">
        <v>49</v>
      </c>
      <c r="D5" s="61" t="s">
        <v>50</v>
      </c>
      <c r="E5" s="61" t="s">
        <v>51</v>
      </c>
      <c r="F5" s="17"/>
      <c r="G5" s="61" t="s">
        <v>4</v>
      </c>
      <c r="H5" s="61" t="s">
        <v>49</v>
      </c>
      <c r="I5" s="61" t="s">
        <v>50</v>
      </c>
      <c r="J5" s="61" t="s">
        <v>51</v>
      </c>
      <c r="K5" s="13"/>
    </row>
    <row r="6" spans="1:11" ht="14.25">
      <c r="A6" s="51"/>
      <c r="B6" s="13"/>
      <c r="C6" s="13"/>
      <c r="D6" s="13"/>
      <c r="E6" s="13"/>
      <c r="F6" s="51"/>
      <c r="G6" s="13"/>
      <c r="H6" s="13"/>
      <c r="I6" s="13"/>
      <c r="J6" s="13"/>
      <c r="K6" s="13"/>
    </row>
    <row r="7" spans="1:11" ht="15">
      <c r="A7" s="51" t="s">
        <v>0</v>
      </c>
      <c r="B7" s="52">
        <f>SUM(C7+D7+E7)</f>
        <v>12588082</v>
      </c>
      <c r="C7" s="52">
        <f>SUM(C9+C16+C64+C68)</f>
        <v>10885627</v>
      </c>
      <c r="D7" s="52">
        <f>SUM(D9+D16)</f>
        <v>1379121</v>
      </c>
      <c r="E7" s="52">
        <f>SUM(E9+E16)</f>
        <v>323334</v>
      </c>
      <c r="F7" s="49"/>
      <c r="G7" s="58">
        <v>194345152</v>
      </c>
      <c r="H7" s="58">
        <v>185121273</v>
      </c>
      <c r="I7" s="58">
        <v>5524896</v>
      </c>
      <c r="J7" s="58">
        <v>3698983</v>
      </c>
      <c r="K7" s="13"/>
    </row>
    <row r="8" spans="1:11" ht="14.25">
      <c r="A8" s="13"/>
      <c r="B8" s="52"/>
      <c r="C8" s="52"/>
      <c r="D8" s="52"/>
      <c r="E8" s="52"/>
      <c r="F8" s="13"/>
      <c r="G8" s="42"/>
      <c r="H8" s="42"/>
      <c r="I8" s="42"/>
      <c r="J8" s="42"/>
      <c r="K8" s="13"/>
    </row>
    <row r="9" spans="1:11" ht="14.25">
      <c r="A9" s="51" t="s">
        <v>6</v>
      </c>
      <c r="B9" s="52">
        <f aca="true" t="shared" si="0" ref="B9:B14">SUM(C9:E9)</f>
        <v>2680405</v>
      </c>
      <c r="C9" s="52">
        <v>2671416</v>
      </c>
      <c r="D9" s="52">
        <v>8839</v>
      </c>
      <c r="E9" s="52">
        <v>150</v>
      </c>
      <c r="F9" s="51"/>
      <c r="G9" s="42">
        <f aca="true" t="shared" si="1" ref="G9:G14">SUM(H9:J9)</f>
        <v>85968219</v>
      </c>
      <c r="H9" s="42">
        <v>85863812</v>
      </c>
      <c r="I9" s="42">
        <v>94974</v>
      </c>
      <c r="J9" s="42">
        <v>9433</v>
      </c>
      <c r="K9" s="13"/>
    </row>
    <row r="10" spans="1:11" ht="14.25">
      <c r="A10" s="51" t="s">
        <v>7</v>
      </c>
      <c r="B10" s="52">
        <f t="shared" si="0"/>
        <v>248335</v>
      </c>
      <c r="C10" s="52">
        <v>248335</v>
      </c>
      <c r="D10" s="24">
        <v>0</v>
      </c>
      <c r="E10" s="24">
        <v>0</v>
      </c>
      <c r="F10" s="51"/>
      <c r="G10" s="42">
        <f t="shared" si="1"/>
        <v>5951461</v>
      </c>
      <c r="H10" s="42">
        <v>5951461</v>
      </c>
      <c r="I10" s="59">
        <v>0</v>
      </c>
      <c r="J10" s="59">
        <v>0</v>
      </c>
      <c r="K10" s="13"/>
    </row>
    <row r="11" spans="1:11" ht="14.25">
      <c r="A11" s="51" t="s">
        <v>8</v>
      </c>
      <c r="B11" s="52">
        <f t="shared" si="0"/>
        <v>583374</v>
      </c>
      <c r="C11" s="52">
        <v>583374</v>
      </c>
      <c r="D11" s="24">
        <v>0</v>
      </c>
      <c r="E11" s="24">
        <v>0</v>
      </c>
      <c r="F11" s="51"/>
      <c r="G11" s="42">
        <f t="shared" si="1"/>
        <v>12079436</v>
      </c>
      <c r="H11" s="42">
        <v>12070436</v>
      </c>
      <c r="I11" s="59">
        <v>0</v>
      </c>
      <c r="J11" s="42">
        <v>9000</v>
      </c>
      <c r="K11" s="13"/>
    </row>
    <row r="12" spans="1:11" ht="14.25">
      <c r="A12" s="51" t="s">
        <v>11</v>
      </c>
      <c r="B12" s="52">
        <f t="shared" si="0"/>
        <v>2680405</v>
      </c>
      <c r="C12" s="52">
        <v>2671416</v>
      </c>
      <c r="D12" s="52">
        <v>8839</v>
      </c>
      <c r="E12" s="52">
        <v>150</v>
      </c>
      <c r="F12" s="51"/>
      <c r="G12" s="42">
        <f t="shared" si="1"/>
        <v>85968219</v>
      </c>
      <c r="H12" s="42">
        <v>85863812</v>
      </c>
      <c r="I12" s="42">
        <v>94974</v>
      </c>
      <c r="J12" s="42">
        <v>9433</v>
      </c>
      <c r="K12" s="13"/>
    </row>
    <row r="13" spans="1:11" ht="14.25">
      <c r="A13" s="51" t="s">
        <v>9</v>
      </c>
      <c r="B13" s="52">
        <f t="shared" si="0"/>
        <v>688909</v>
      </c>
      <c r="C13" s="52">
        <v>625828</v>
      </c>
      <c r="D13" s="52">
        <v>42297</v>
      </c>
      <c r="E13" s="52">
        <v>20784</v>
      </c>
      <c r="F13" s="51"/>
      <c r="G13" s="42">
        <f t="shared" si="1"/>
        <v>13953969</v>
      </c>
      <c r="H13" s="42">
        <v>13243911</v>
      </c>
      <c r="I13" s="42">
        <v>199952</v>
      </c>
      <c r="J13" s="42">
        <v>510106</v>
      </c>
      <c r="K13" s="13"/>
    </row>
    <row r="14" spans="1:11" ht="14.25">
      <c r="A14" s="51" t="s">
        <v>10</v>
      </c>
      <c r="B14" s="52">
        <f t="shared" si="0"/>
        <v>47407</v>
      </c>
      <c r="C14" s="52">
        <v>47407</v>
      </c>
      <c r="D14" s="24">
        <v>0</v>
      </c>
      <c r="E14" s="24">
        <v>0</v>
      </c>
      <c r="F14" s="51"/>
      <c r="G14" s="42">
        <f t="shared" si="1"/>
        <v>979866</v>
      </c>
      <c r="H14" s="42">
        <v>979866</v>
      </c>
      <c r="I14" s="59">
        <v>0</v>
      </c>
      <c r="J14" s="59">
        <v>0</v>
      </c>
      <c r="K14" s="13"/>
    </row>
    <row r="15" spans="1:11" ht="14.25">
      <c r="A15" s="13"/>
      <c r="B15" s="52"/>
      <c r="C15" s="52"/>
      <c r="D15" s="52"/>
      <c r="E15" s="52"/>
      <c r="F15" s="13"/>
      <c r="G15" s="42"/>
      <c r="H15" s="42"/>
      <c r="I15" s="42"/>
      <c r="J15" s="42"/>
      <c r="K15" s="13"/>
    </row>
    <row r="16" spans="1:11" ht="15">
      <c r="A16" s="51" t="s">
        <v>12</v>
      </c>
      <c r="B16" s="52">
        <f>SUM(C16+D16+E16)</f>
        <v>9893551</v>
      </c>
      <c r="C16" s="52">
        <f>SUM(C17:C62)</f>
        <v>8200085</v>
      </c>
      <c r="D16" s="52">
        <f>SUM(D17:D62)</f>
        <v>1370282</v>
      </c>
      <c r="E16" s="52">
        <f>SUM(E17:E62)</f>
        <v>323184</v>
      </c>
      <c r="F16" s="49"/>
      <c r="G16" s="42">
        <f>SUM(H16+I16+J16)</f>
        <v>107771739</v>
      </c>
      <c r="H16" s="42">
        <f>SUM(H17:H62)</f>
        <v>98652267</v>
      </c>
      <c r="I16" s="42">
        <f>SUM(I17:I62)</f>
        <v>5429922</v>
      </c>
      <c r="J16" s="42">
        <f>SUM(J17:J62)</f>
        <v>3689550</v>
      </c>
      <c r="K16" s="13"/>
    </row>
    <row r="17" spans="1:11" ht="14.25">
      <c r="A17" s="64" t="s">
        <v>13</v>
      </c>
      <c r="B17" s="52">
        <f aca="true" t="shared" si="2" ref="B17:B56">SUM(C17:E17)</f>
        <v>5597031</v>
      </c>
      <c r="C17" s="52">
        <v>4456684</v>
      </c>
      <c r="D17" s="52">
        <v>872751</v>
      </c>
      <c r="E17" s="52">
        <v>267596</v>
      </c>
      <c r="F17" s="51"/>
      <c r="G17" s="42">
        <f aca="true" t="shared" si="3" ref="G17:G56">SUM(H17:J17)</f>
        <v>54681360</v>
      </c>
      <c r="H17" s="42">
        <v>48872251</v>
      </c>
      <c r="I17" s="42">
        <v>3671484</v>
      </c>
      <c r="J17" s="42">
        <v>2137625</v>
      </c>
      <c r="K17" s="13"/>
    </row>
    <row r="18" spans="1:11" ht="14.25">
      <c r="A18" s="64" t="s">
        <v>82</v>
      </c>
      <c r="B18" s="52">
        <f t="shared" si="2"/>
        <v>870</v>
      </c>
      <c r="C18" s="52">
        <v>870</v>
      </c>
      <c r="D18" s="24">
        <v>0</v>
      </c>
      <c r="E18" s="24">
        <v>0</v>
      </c>
      <c r="F18" s="51"/>
      <c r="G18" s="42">
        <f t="shared" si="3"/>
        <v>10658</v>
      </c>
      <c r="H18" s="42">
        <v>10658</v>
      </c>
      <c r="I18" s="59">
        <v>0</v>
      </c>
      <c r="J18" s="59">
        <v>0</v>
      </c>
      <c r="K18" s="13"/>
    </row>
    <row r="19" spans="1:11" ht="14.25">
      <c r="A19" s="64" t="s">
        <v>14</v>
      </c>
      <c r="B19" s="52">
        <f t="shared" si="2"/>
        <v>288067</v>
      </c>
      <c r="C19" s="52">
        <v>263724</v>
      </c>
      <c r="D19" s="52">
        <v>20518</v>
      </c>
      <c r="E19" s="52">
        <v>3825</v>
      </c>
      <c r="F19" s="51"/>
      <c r="G19" s="42">
        <f t="shared" si="3"/>
        <v>1382238</v>
      </c>
      <c r="H19" s="42">
        <v>1332565</v>
      </c>
      <c r="I19" s="42">
        <v>49673</v>
      </c>
      <c r="J19" s="59">
        <v>0</v>
      </c>
      <c r="K19" s="13"/>
    </row>
    <row r="20" spans="1:11" ht="14.25">
      <c r="A20" s="64" t="s">
        <v>15</v>
      </c>
      <c r="B20" s="52">
        <f t="shared" si="2"/>
        <v>30541</v>
      </c>
      <c r="C20" s="52">
        <v>30541</v>
      </c>
      <c r="D20" s="24">
        <v>0</v>
      </c>
      <c r="E20" s="24">
        <v>0</v>
      </c>
      <c r="F20" s="51"/>
      <c r="G20" s="42">
        <f t="shared" si="3"/>
        <v>333248</v>
      </c>
      <c r="H20" s="42">
        <v>333248</v>
      </c>
      <c r="I20" s="59">
        <v>0</v>
      </c>
      <c r="J20" s="59">
        <v>0</v>
      </c>
      <c r="K20" s="13"/>
    </row>
    <row r="21" spans="1:11" ht="14.25">
      <c r="A21" s="64" t="s">
        <v>16</v>
      </c>
      <c r="B21" s="52">
        <f t="shared" si="2"/>
        <v>53002</v>
      </c>
      <c r="C21" s="52">
        <v>4611</v>
      </c>
      <c r="D21" s="52">
        <v>48391</v>
      </c>
      <c r="E21" s="24">
        <v>0</v>
      </c>
      <c r="F21" s="51"/>
      <c r="G21" s="42">
        <f t="shared" si="3"/>
        <v>136718</v>
      </c>
      <c r="H21" s="42">
        <v>49554</v>
      </c>
      <c r="I21" s="42">
        <v>87164</v>
      </c>
      <c r="J21" s="59">
        <v>0</v>
      </c>
      <c r="K21" s="13"/>
    </row>
    <row r="22" spans="1:11" ht="14.25">
      <c r="A22" s="64" t="s">
        <v>75</v>
      </c>
      <c r="B22" s="52">
        <f t="shared" si="2"/>
        <v>14382</v>
      </c>
      <c r="C22" s="52">
        <v>14382</v>
      </c>
      <c r="D22" s="24">
        <v>0</v>
      </c>
      <c r="E22" s="24">
        <v>0</v>
      </c>
      <c r="F22" s="51"/>
      <c r="G22" s="42">
        <f t="shared" si="3"/>
        <v>162943</v>
      </c>
      <c r="H22" s="42">
        <v>162943</v>
      </c>
      <c r="I22" s="59">
        <v>0</v>
      </c>
      <c r="J22" s="59">
        <v>0</v>
      </c>
      <c r="K22" s="13"/>
    </row>
    <row r="23" spans="1:11" ht="14.25">
      <c r="A23" s="64" t="s">
        <v>18</v>
      </c>
      <c r="B23" s="52">
        <f t="shared" si="2"/>
        <v>26327</v>
      </c>
      <c r="C23" s="52">
        <v>26327</v>
      </c>
      <c r="D23" s="24">
        <v>0</v>
      </c>
      <c r="E23" s="24">
        <v>0</v>
      </c>
      <c r="F23" s="51"/>
      <c r="G23" s="42">
        <f t="shared" si="3"/>
        <v>292601</v>
      </c>
      <c r="H23" s="42">
        <v>292601</v>
      </c>
      <c r="I23" s="59">
        <v>0</v>
      </c>
      <c r="J23" s="59">
        <v>0</v>
      </c>
      <c r="K23" s="13"/>
    </row>
    <row r="24" spans="1:11" ht="14.25">
      <c r="A24" s="64" t="s">
        <v>19</v>
      </c>
      <c r="B24" s="52">
        <f t="shared" si="2"/>
        <v>43143</v>
      </c>
      <c r="C24" s="52">
        <v>43143</v>
      </c>
      <c r="D24" s="24">
        <v>0</v>
      </c>
      <c r="E24" s="24">
        <v>0</v>
      </c>
      <c r="F24" s="51"/>
      <c r="G24" s="42">
        <f t="shared" si="3"/>
        <v>266340</v>
      </c>
      <c r="H24" s="42">
        <v>266340</v>
      </c>
      <c r="I24" s="59">
        <v>0</v>
      </c>
      <c r="J24" s="59">
        <v>0</v>
      </c>
      <c r="K24" s="13"/>
    </row>
    <row r="25" spans="1:11" ht="14.25">
      <c r="A25" s="64" t="s">
        <v>20</v>
      </c>
      <c r="B25" s="52">
        <f t="shared" si="2"/>
        <v>18550</v>
      </c>
      <c r="C25" s="52">
        <v>18550</v>
      </c>
      <c r="D25" s="24">
        <v>0</v>
      </c>
      <c r="E25" s="24">
        <v>0</v>
      </c>
      <c r="F25" s="51"/>
      <c r="G25" s="42">
        <f t="shared" si="3"/>
        <v>215739</v>
      </c>
      <c r="H25" s="42">
        <v>212739</v>
      </c>
      <c r="I25" s="42"/>
      <c r="J25" s="42">
        <v>3000</v>
      </c>
      <c r="K25" s="13"/>
    </row>
    <row r="26" spans="1:11" ht="14.25">
      <c r="A26" s="64" t="s">
        <v>21</v>
      </c>
      <c r="B26" s="52">
        <f t="shared" si="2"/>
        <v>9960</v>
      </c>
      <c r="C26" s="52">
        <v>9960</v>
      </c>
      <c r="D26" s="24">
        <v>0</v>
      </c>
      <c r="E26" s="24">
        <v>0</v>
      </c>
      <c r="F26" s="51"/>
      <c r="G26" s="42">
        <f t="shared" si="3"/>
        <v>154930</v>
      </c>
      <c r="H26" s="42">
        <v>154930</v>
      </c>
      <c r="I26" s="59">
        <v>0</v>
      </c>
      <c r="J26" s="59">
        <v>0</v>
      </c>
      <c r="K26" s="13"/>
    </row>
    <row r="27" spans="1:11" ht="14.25">
      <c r="A27" s="64" t="s">
        <v>22</v>
      </c>
      <c r="B27" s="52">
        <f t="shared" si="2"/>
        <v>10300</v>
      </c>
      <c r="C27" s="52">
        <v>10300</v>
      </c>
      <c r="D27" s="24">
        <v>0</v>
      </c>
      <c r="E27" s="24">
        <v>0</v>
      </c>
      <c r="F27" s="51"/>
      <c r="G27" s="42">
        <f t="shared" si="3"/>
        <v>119892</v>
      </c>
      <c r="H27" s="42">
        <v>119892</v>
      </c>
      <c r="I27" s="59">
        <v>0</v>
      </c>
      <c r="J27" s="59">
        <v>0</v>
      </c>
      <c r="K27" s="13"/>
    </row>
    <row r="28" spans="1:11" ht="14.25">
      <c r="A28" s="64" t="s">
        <v>92</v>
      </c>
      <c r="B28" s="52">
        <f t="shared" si="2"/>
        <v>483</v>
      </c>
      <c r="C28" s="52">
        <v>483</v>
      </c>
      <c r="D28" s="24">
        <v>0</v>
      </c>
      <c r="E28" s="24">
        <v>0</v>
      </c>
      <c r="F28" s="51"/>
      <c r="G28" s="42">
        <f t="shared" si="3"/>
        <v>3623</v>
      </c>
      <c r="H28" s="42">
        <v>3623</v>
      </c>
      <c r="I28" s="59">
        <v>0</v>
      </c>
      <c r="J28" s="59">
        <v>0</v>
      </c>
      <c r="K28" s="13"/>
    </row>
    <row r="29" spans="1:11" ht="14.25">
      <c r="A29" s="64" t="s">
        <v>23</v>
      </c>
      <c r="B29" s="52">
        <f t="shared" si="2"/>
        <v>164217</v>
      </c>
      <c r="C29" s="52">
        <v>164217</v>
      </c>
      <c r="D29" s="24">
        <v>0</v>
      </c>
      <c r="E29" s="24">
        <v>0</v>
      </c>
      <c r="F29" s="51"/>
      <c r="G29" s="42">
        <f t="shared" si="3"/>
        <v>1291598</v>
      </c>
      <c r="H29" s="42">
        <v>1291598</v>
      </c>
      <c r="I29" s="59">
        <v>0</v>
      </c>
      <c r="J29" s="59">
        <v>0</v>
      </c>
      <c r="K29" s="13"/>
    </row>
    <row r="30" spans="1:11" ht="14.25">
      <c r="A30" s="64" t="s">
        <v>24</v>
      </c>
      <c r="B30" s="52">
        <f t="shared" si="2"/>
        <v>526669</v>
      </c>
      <c r="C30" s="52">
        <v>498179</v>
      </c>
      <c r="D30" s="52">
        <v>17661</v>
      </c>
      <c r="E30" s="52">
        <v>10829</v>
      </c>
      <c r="F30" s="51"/>
      <c r="G30" s="42">
        <f t="shared" si="3"/>
        <v>6674882</v>
      </c>
      <c r="H30" s="42">
        <v>6484484</v>
      </c>
      <c r="I30" s="42">
        <v>111934</v>
      </c>
      <c r="J30" s="42">
        <v>78464</v>
      </c>
      <c r="K30" s="13"/>
    </row>
    <row r="31" spans="1:11" ht="14.25">
      <c r="A31" s="64" t="s">
        <v>25</v>
      </c>
      <c r="B31" s="52">
        <f t="shared" si="2"/>
        <v>4947</v>
      </c>
      <c r="C31" s="52">
        <v>4947</v>
      </c>
      <c r="D31" s="24">
        <v>0</v>
      </c>
      <c r="E31" s="24">
        <v>0</v>
      </c>
      <c r="F31" s="51"/>
      <c r="G31" s="42">
        <f t="shared" si="3"/>
        <v>43673</v>
      </c>
      <c r="H31" s="42">
        <v>43673</v>
      </c>
      <c r="I31" s="59">
        <v>0</v>
      </c>
      <c r="J31" s="59">
        <v>0</v>
      </c>
      <c r="K31" s="13"/>
    </row>
    <row r="32" spans="1:11" ht="14.25">
      <c r="A32" s="64" t="s">
        <v>26</v>
      </c>
      <c r="B32" s="52">
        <f t="shared" si="2"/>
        <v>32032</v>
      </c>
      <c r="C32" s="52">
        <v>23532</v>
      </c>
      <c r="D32" s="24">
        <v>0</v>
      </c>
      <c r="E32" s="52">
        <v>8500</v>
      </c>
      <c r="F32" s="51"/>
      <c r="G32" s="42">
        <f t="shared" si="3"/>
        <v>226982</v>
      </c>
      <c r="H32" s="42">
        <v>226982</v>
      </c>
      <c r="I32" s="59">
        <v>0</v>
      </c>
      <c r="J32" s="59">
        <v>0</v>
      </c>
      <c r="K32" s="13"/>
    </row>
    <row r="33" spans="1:11" ht="14.25">
      <c r="A33" s="64" t="s">
        <v>27</v>
      </c>
      <c r="B33" s="52">
        <f t="shared" si="2"/>
        <v>4661</v>
      </c>
      <c r="C33" s="52">
        <v>4661</v>
      </c>
      <c r="D33" s="24">
        <v>0</v>
      </c>
      <c r="E33" s="24">
        <v>0</v>
      </c>
      <c r="F33" s="51"/>
      <c r="G33" s="42">
        <f t="shared" si="3"/>
        <v>40896</v>
      </c>
      <c r="H33" s="42">
        <v>40896</v>
      </c>
      <c r="I33" s="59">
        <v>0</v>
      </c>
      <c r="J33" s="59">
        <v>0</v>
      </c>
      <c r="K33" s="13"/>
    </row>
    <row r="34" spans="1:11" ht="14.25">
      <c r="A34" s="64" t="s">
        <v>28</v>
      </c>
      <c r="B34" s="52">
        <f t="shared" si="2"/>
        <v>14906</v>
      </c>
      <c r="C34" s="52">
        <v>14906</v>
      </c>
      <c r="D34" s="24">
        <v>0</v>
      </c>
      <c r="E34" s="24">
        <v>0</v>
      </c>
      <c r="F34" s="51"/>
      <c r="G34" s="42">
        <f t="shared" si="3"/>
        <v>157217</v>
      </c>
      <c r="H34" s="42">
        <v>157217</v>
      </c>
      <c r="I34" s="59">
        <v>0</v>
      </c>
      <c r="J34" s="59">
        <v>0</v>
      </c>
      <c r="K34" s="13"/>
    </row>
    <row r="35" spans="1:11" ht="14.25">
      <c r="A35" s="64" t="s">
        <v>30</v>
      </c>
      <c r="B35" s="52">
        <f t="shared" si="2"/>
        <v>8365</v>
      </c>
      <c r="C35" s="52">
        <v>8365</v>
      </c>
      <c r="D35" s="24">
        <v>0</v>
      </c>
      <c r="E35" s="24">
        <v>0</v>
      </c>
      <c r="F35" s="51"/>
      <c r="G35" s="42">
        <f t="shared" si="3"/>
        <v>86423</v>
      </c>
      <c r="H35" s="42">
        <v>86423</v>
      </c>
      <c r="I35" s="59">
        <v>0</v>
      </c>
      <c r="J35" s="59">
        <v>0</v>
      </c>
      <c r="K35" s="13"/>
    </row>
    <row r="36" spans="1:11" ht="14.25">
      <c r="A36" s="64" t="s">
        <v>31</v>
      </c>
      <c r="B36" s="52">
        <f t="shared" si="2"/>
        <v>14400</v>
      </c>
      <c r="C36" s="52">
        <v>14400</v>
      </c>
      <c r="D36" s="24">
        <v>0</v>
      </c>
      <c r="E36" s="24">
        <v>0</v>
      </c>
      <c r="F36" s="51"/>
      <c r="G36" s="42">
        <f t="shared" si="3"/>
        <v>129600</v>
      </c>
      <c r="H36" s="42">
        <v>129600</v>
      </c>
      <c r="I36" s="59">
        <v>0</v>
      </c>
      <c r="J36" s="59">
        <v>0</v>
      </c>
      <c r="K36" s="13"/>
    </row>
    <row r="37" spans="1:11" ht="14.25">
      <c r="A37" s="64" t="s">
        <v>32</v>
      </c>
      <c r="B37" s="52">
        <f t="shared" si="2"/>
        <v>1864</v>
      </c>
      <c r="C37" s="52">
        <v>1864</v>
      </c>
      <c r="D37" s="24">
        <v>0</v>
      </c>
      <c r="E37" s="24">
        <v>0</v>
      </c>
      <c r="F37" s="51"/>
      <c r="G37" s="42">
        <f t="shared" si="3"/>
        <v>39386</v>
      </c>
      <c r="H37" s="42">
        <v>39386</v>
      </c>
      <c r="I37" s="59">
        <v>0</v>
      </c>
      <c r="J37" s="59">
        <v>0</v>
      </c>
      <c r="K37" s="13"/>
    </row>
    <row r="38" spans="1:11" ht="14.25">
      <c r="A38" s="64" t="s">
        <v>33</v>
      </c>
      <c r="B38" s="52">
        <f t="shared" si="2"/>
        <v>3000</v>
      </c>
      <c r="C38" s="52">
        <v>3000</v>
      </c>
      <c r="D38" s="24">
        <v>0</v>
      </c>
      <c r="E38" s="24">
        <v>0</v>
      </c>
      <c r="F38" s="51"/>
      <c r="G38" s="42">
        <f t="shared" si="3"/>
        <v>27000</v>
      </c>
      <c r="H38" s="42">
        <v>27000</v>
      </c>
      <c r="I38" s="59">
        <v>0</v>
      </c>
      <c r="J38" s="59">
        <v>0</v>
      </c>
      <c r="K38" s="13"/>
    </row>
    <row r="39" spans="1:11" ht="14.25">
      <c r="A39" s="64" t="s">
        <v>34</v>
      </c>
      <c r="B39" s="52">
        <f t="shared" si="2"/>
        <v>289513</v>
      </c>
      <c r="C39" s="52">
        <v>285912</v>
      </c>
      <c r="D39" s="52">
        <v>1370</v>
      </c>
      <c r="E39" s="52">
        <v>2231</v>
      </c>
      <c r="F39" s="51"/>
      <c r="G39" s="42">
        <f t="shared" si="3"/>
        <v>3536452</v>
      </c>
      <c r="H39" s="42">
        <v>3498694</v>
      </c>
      <c r="I39" s="42">
        <v>4230</v>
      </c>
      <c r="J39" s="42">
        <v>33528</v>
      </c>
      <c r="K39" s="13"/>
    </row>
    <row r="40" spans="1:11" ht="14.25">
      <c r="A40" s="64" t="s">
        <v>36</v>
      </c>
      <c r="B40" s="52">
        <f t="shared" si="2"/>
        <v>183355</v>
      </c>
      <c r="C40" s="52">
        <v>175747</v>
      </c>
      <c r="D40" s="52">
        <v>7458</v>
      </c>
      <c r="E40" s="52">
        <v>150</v>
      </c>
      <c r="F40" s="51"/>
      <c r="G40" s="42">
        <f t="shared" si="3"/>
        <v>3942324</v>
      </c>
      <c r="H40" s="42">
        <v>3874828</v>
      </c>
      <c r="I40" s="42">
        <v>67495</v>
      </c>
      <c r="J40" s="42">
        <v>1</v>
      </c>
      <c r="K40" s="13"/>
    </row>
    <row r="41" spans="1:11" ht="14.25">
      <c r="A41" s="64" t="s">
        <v>37</v>
      </c>
      <c r="B41" s="52">
        <f t="shared" si="2"/>
        <v>16812</v>
      </c>
      <c r="C41" s="52">
        <v>16812</v>
      </c>
      <c r="D41" s="24">
        <v>0</v>
      </c>
      <c r="E41" s="24">
        <v>0</v>
      </c>
      <c r="F41" s="51"/>
      <c r="G41" s="42">
        <f t="shared" si="3"/>
        <v>182854</v>
      </c>
      <c r="H41" s="42">
        <v>180874</v>
      </c>
      <c r="I41" s="59">
        <v>0</v>
      </c>
      <c r="J41" s="42">
        <v>1980</v>
      </c>
      <c r="K41" s="13"/>
    </row>
    <row r="42" spans="1:11" ht="14.25">
      <c r="A42" s="64" t="s">
        <v>38</v>
      </c>
      <c r="B42" s="52">
        <f t="shared" si="2"/>
        <v>77932</v>
      </c>
      <c r="C42" s="52">
        <v>62182</v>
      </c>
      <c r="D42" s="52">
        <v>12400</v>
      </c>
      <c r="E42" s="52">
        <v>3350</v>
      </c>
      <c r="F42" s="51"/>
      <c r="G42" s="42">
        <f t="shared" si="3"/>
        <v>641653</v>
      </c>
      <c r="H42" s="42">
        <v>577315</v>
      </c>
      <c r="I42" s="42">
        <v>43400</v>
      </c>
      <c r="J42" s="42">
        <v>20938</v>
      </c>
      <c r="K42" s="13"/>
    </row>
    <row r="43" spans="1:11" ht="14.25">
      <c r="A43" s="64" t="s">
        <v>39</v>
      </c>
      <c r="B43" s="52">
        <f t="shared" si="2"/>
        <v>273365</v>
      </c>
      <c r="C43" s="52">
        <v>261755</v>
      </c>
      <c r="D43" s="52">
        <v>9785</v>
      </c>
      <c r="E43" s="52">
        <v>1825</v>
      </c>
      <c r="F43" s="51"/>
      <c r="G43" s="42">
        <f t="shared" si="3"/>
        <v>3396715</v>
      </c>
      <c r="H43" s="42">
        <v>3328036</v>
      </c>
      <c r="I43" s="42">
        <v>62079</v>
      </c>
      <c r="J43" s="42">
        <v>6600</v>
      </c>
      <c r="K43" s="13"/>
    </row>
    <row r="44" spans="1:11" ht="14.25">
      <c r="A44" s="64" t="s">
        <v>40</v>
      </c>
      <c r="B44" s="52">
        <f t="shared" si="2"/>
        <v>15691</v>
      </c>
      <c r="C44" s="52">
        <v>15691</v>
      </c>
      <c r="D44" s="24">
        <v>0</v>
      </c>
      <c r="E44" s="24">
        <v>0</v>
      </c>
      <c r="F44" s="51"/>
      <c r="G44" s="42">
        <f t="shared" si="3"/>
        <v>191929</v>
      </c>
      <c r="H44" s="42">
        <v>191929</v>
      </c>
      <c r="I44" s="59">
        <v>0</v>
      </c>
      <c r="J44" s="59">
        <v>0</v>
      </c>
      <c r="K44" s="13"/>
    </row>
    <row r="45" spans="1:11" ht="14.25">
      <c r="A45" s="64" t="s">
        <v>41</v>
      </c>
      <c r="B45" s="52">
        <f t="shared" si="2"/>
        <v>59210</v>
      </c>
      <c r="C45" s="52">
        <v>58910</v>
      </c>
      <c r="D45" s="52">
        <v>300</v>
      </c>
      <c r="E45" s="24">
        <v>0</v>
      </c>
      <c r="F45" s="51"/>
      <c r="G45" s="42">
        <f t="shared" si="3"/>
        <v>901677</v>
      </c>
      <c r="H45" s="42">
        <v>898677</v>
      </c>
      <c r="I45" s="42">
        <v>3000</v>
      </c>
      <c r="J45" s="59">
        <v>0</v>
      </c>
      <c r="K45" s="13"/>
    </row>
    <row r="46" spans="1:11" ht="14.25">
      <c r="A46" s="64" t="s">
        <v>42</v>
      </c>
      <c r="B46" s="52">
        <f t="shared" si="2"/>
        <v>5303</v>
      </c>
      <c r="C46" s="52">
        <v>5303</v>
      </c>
      <c r="D46" s="24">
        <v>0</v>
      </c>
      <c r="E46" s="24">
        <v>0</v>
      </c>
      <c r="F46" s="51"/>
      <c r="G46" s="42">
        <f t="shared" si="3"/>
        <v>67613</v>
      </c>
      <c r="H46" s="42">
        <v>67613</v>
      </c>
      <c r="I46" s="59">
        <v>0</v>
      </c>
      <c r="J46" s="59">
        <v>0</v>
      </c>
      <c r="K46" s="13"/>
    </row>
    <row r="47" spans="1:11" ht="14.25">
      <c r="A47" s="64" t="s">
        <v>43</v>
      </c>
      <c r="B47" s="52">
        <f t="shared" si="2"/>
        <v>2983</v>
      </c>
      <c r="C47" s="52">
        <v>2983</v>
      </c>
      <c r="D47" s="24">
        <v>0</v>
      </c>
      <c r="E47" s="24">
        <v>0</v>
      </c>
      <c r="F47" s="51"/>
      <c r="G47" s="42">
        <f t="shared" si="3"/>
        <v>47965</v>
      </c>
      <c r="H47" s="42">
        <v>47965</v>
      </c>
      <c r="I47" s="59">
        <v>0</v>
      </c>
      <c r="J47" s="59">
        <v>0</v>
      </c>
      <c r="K47" s="13"/>
    </row>
    <row r="48" spans="1:11" ht="14.25">
      <c r="A48" s="64" t="s">
        <v>44</v>
      </c>
      <c r="B48" s="52">
        <f t="shared" si="2"/>
        <v>9034</v>
      </c>
      <c r="C48" s="52">
        <v>9034</v>
      </c>
      <c r="D48" s="24">
        <v>0</v>
      </c>
      <c r="E48" s="24">
        <v>0</v>
      </c>
      <c r="F48" s="51"/>
      <c r="G48" s="42">
        <f t="shared" si="3"/>
        <v>103979</v>
      </c>
      <c r="H48" s="42">
        <v>103979</v>
      </c>
      <c r="I48" s="59">
        <v>0</v>
      </c>
      <c r="J48" s="59">
        <v>0</v>
      </c>
      <c r="K48" s="13"/>
    </row>
    <row r="49" spans="1:11" ht="14.25">
      <c r="A49" s="64" t="s">
        <v>45</v>
      </c>
      <c r="B49" s="52">
        <f t="shared" si="2"/>
        <v>727502</v>
      </c>
      <c r="C49" s="52">
        <v>664421</v>
      </c>
      <c r="D49" s="52">
        <v>42297</v>
      </c>
      <c r="E49" s="52">
        <v>20784</v>
      </c>
      <c r="F49" s="51"/>
      <c r="G49" s="42">
        <f t="shared" si="3"/>
        <v>8428673</v>
      </c>
      <c r="H49" s="42">
        <v>7718615</v>
      </c>
      <c r="I49" s="42">
        <v>199952</v>
      </c>
      <c r="J49" s="42">
        <v>510106</v>
      </c>
      <c r="K49" s="13"/>
    </row>
    <row r="50" spans="1:11" ht="14.25">
      <c r="A50" s="64" t="s">
        <v>46</v>
      </c>
      <c r="B50" s="52">
        <f t="shared" si="2"/>
        <v>57349</v>
      </c>
      <c r="C50" s="52">
        <v>57349</v>
      </c>
      <c r="D50" s="24">
        <v>0</v>
      </c>
      <c r="E50" s="24">
        <v>0</v>
      </c>
      <c r="F50" s="51"/>
      <c r="G50" s="42">
        <f t="shared" si="3"/>
        <v>1098560</v>
      </c>
      <c r="H50" s="42">
        <v>1098560</v>
      </c>
      <c r="I50" s="59">
        <v>0</v>
      </c>
      <c r="J50" s="59">
        <v>0</v>
      </c>
      <c r="K50" s="13"/>
    </row>
    <row r="51" spans="1:11" ht="14.25">
      <c r="A51" s="64" t="s">
        <v>47</v>
      </c>
      <c r="B51" s="52">
        <f t="shared" si="2"/>
        <v>1304</v>
      </c>
      <c r="C51" s="52">
        <v>1304</v>
      </c>
      <c r="D51" s="24">
        <v>0</v>
      </c>
      <c r="E51" s="24">
        <v>0</v>
      </c>
      <c r="F51" s="51"/>
      <c r="G51" s="42">
        <f t="shared" si="3"/>
        <v>14314</v>
      </c>
      <c r="H51" s="42">
        <v>14314</v>
      </c>
      <c r="I51" s="59">
        <v>0</v>
      </c>
      <c r="J51" s="59">
        <v>0</v>
      </c>
      <c r="K51" s="13"/>
    </row>
    <row r="52" spans="1:11" ht="14.25">
      <c r="A52" s="64" t="s">
        <v>58</v>
      </c>
      <c r="B52" s="52">
        <f t="shared" si="2"/>
        <v>613104</v>
      </c>
      <c r="C52" s="52">
        <v>290107</v>
      </c>
      <c r="D52" s="52">
        <v>322603</v>
      </c>
      <c r="E52" s="52">
        <v>394</v>
      </c>
      <c r="F52" s="51"/>
      <c r="G52" s="42">
        <f t="shared" si="3"/>
        <v>5187367</v>
      </c>
      <c r="H52" s="42">
        <v>3395954</v>
      </c>
      <c r="I52" s="42">
        <v>1003865</v>
      </c>
      <c r="J52" s="42">
        <v>787548</v>
      </c>
      <c r="K52" s="13"/>
    </row>
    <row r="53" spans="1:11" ht="14.25">
      <c r="A53" s="64" t="s">
        <v>59</v>
      </c>
      <c r="B53" s="52">
        <f t="shared" si="2"/>
        <v>16912</v>
      </c>
      <c r="C53" s="52">
        <v>16912</v>
      </c>
      <c r="D53" s="24">
        <v>0</v>
      </c>
      <c r="E53" s="24">
        <v>0</v>
      </c>
      <c r="F53" s="51"/>
      <c r="G53" s="42">
        <f t="shared" si="3"/>
        <v>188580</v>
      </c>
      <c r="H53" s="42">
        <v>183480</v>
      </c>
      <c r="I53" s="59">
        <v>0</v>
      </c>
      <c r="J53" s="42">
        <v>5100</v>
      </c>
      <c r="K53" s="13"/>
    </row>
    <row r="54" spans="1:11" ht="14.25">
      <c r="A54" s="64" t="s">
        <v>60</v>
      </c>
      <c r="B54" s="52">
        <f t="shared" si="2"/>
        <v>6600</v>
      </c>
      <c r="C54" s="52">
        <v>6600</v>
      </c>
      <c r="D54" s="24">
        <v>0</v>
      </c>
      <c r="E54" s="24">
        <v>0</v>
      </c>
      <c r="F54" s="51"/>
      <c r="G54" s="42">
        <f t="shared" si="3"/>
        <v>108900</v>
      </c>
      <c r="H54" s="42">
        <v>108900</v>
      </c>
      <c r="I54" s="59">
        <v>0</v>
      </c>
      <c r="J54" s="59">
        <v>0</v>
      </c>
      <c r="K54" s="13"/>
    </row>
    <row r="55" spans="1:11" ht="14.25">
      <c r="A55" s="64" t="s">
        <v>61</v>
      </c>
      <c r="B55" s="52">
        <f t="shared" si="2"/>
        <v>247532</v>
      </c>
      <c r="C55" s="52">
        <v>238332</v>
      </c>
      <c r="D55" s="52">
        <v>5500</v>
      </c>
      <c r="E55" s="52">
        <v>3700</v>
      </c>
      <c r="F55" s="51"/>
      <c r="G55" s="42">
        <f t="shared" si="3"/>
        <v>4896273</v>
      </c>
      <c r="H55" s="42">
        <v>4793378</v>
      </c>
      <c r="I55" s="42">
        <v>41435</v>
      </c>
      <c r="J55" s="42">
        <v>61460</v>
      </c>
      <c r="K55" s="13"/>
    </row>
    <row r="56" spans="1:11" ht="14.25">
      <c r="A56" s="64" t="s">
        <v>62</v>
      </c>
      <c r="B56" s="52">
        <f t="shared" si="2"/>
        <v>15823</v>
      </c>
      <c r="C56" s="52">
        <v>15823</v>
      </c>
      <c r="D56" s="24">
        <v>0</v>
      </c>
      <c r="E56" s="24">
        <v>0</v>
      </c>
      <c r="F56" s="51"/>
      <c r="G56" s="42">
        <f t="shared" si="3"/>
        <v>245391</v>
      </c>
      <c r="H56" s="42">
        <v>245391</v>
      </c>
      <c r="I56" s="59">
        <v>0</v>
      </c>
      <c r="J56" s="59">
        <v>0</v>
      </c>
      <c r="K56" s="13"/>
    </row>
    <row r="57" spans="1:11" ht="14.25">
      <c r="A57" s="64" t="s">
        <v>63</v>
      </c>
      <c r="B57" s="52">
        <f aca="true" t="shared" si="4" ref="B57:B62">SUM(C57:E57)</f>
        <v>10499</v>
      </c>
      <c r="C57" s="52">
        <v>10499</v>
      </c>
      <c r="D57" s="24">
        <v>0</v>
      </c>
      <c r="E57" s="24">
        <v>0</v>
      </c>
      <c r="F57" s="51"/>
      <c r="G57" s="42">
        <f aca="true" t="shared" si="5" ref="G57:G62">SUM(H57:J57)</f>
        <v>154036</v>
      </c>
      <c r="H57" s="42">
        <v>154036</v>
      </c>
      <c r="I57" s="59">
        <v>0</v>
      </c>
      <c r="J57" s="59">
        <v>0</v>
      </c>
      <c r="K57" s="13"/>
    </row>
    <row r="58" spans="1:11" ht="14.25">
      <c r="A58" s="64" t="s">
        <v>64</v>
      </c>
      <c r="B58" s="52">
        <f t="shared" si="4"/>
        <v>15239</v>
      </c>
      <c r="C58" s="52">
        <v>10739</v>
      </c>
      <c r="D58" s="52">
        <v>4500</v>
      </c>
      <c r="E58" s="24">
        <v>0</v>
      </c>
      <c r="F58" s="51"/>
      <c r="G58" s="42">
        <f t="shared" si="5"/>
        <v>160630</v>
      </c>
      <c r="H58" s="42">
        <v>109285</v>
      </c>
      <c r="I58" s="42">
        <v>51345</v>
      </c>
      <c r="J58" s="59">
        <v>0</v>
      </c>
      <c r="K58" s="13"/>
    </row>
    <row r="59" spans="1:11" ht="14.25">
      <c r="A59" s="64" t="s">
        <v>65</v>
      </c>
      <c r="B59" s="52">
        <f t="shared" si="4"/>
        <v>20476</v>
      </c>
      <c r="C59" s="52">
        <v>20245</v>
      </c>
      <c r="D59" s="52">
        <v>231</v>
      </c>
      <c r="E59" s="24">
        <v>0</v>
      </c>
      <c r="F59" s="51"/>
      <c r="G59" s="42">
        <f t="shared" si="5"/>
        <v>280991</v>
      </c>
      <c r="H59" s="42">
        <v>280125</v>
      </c>
      <c r="I59" s="42">
        <v>866</v>
      </c>
      <c r="J59" s="59">
        <v>0</v>
      </c>
      <c r="K59" s="13"/>
    </row>
    <row r="60" spans="1:11" ht="14.25">
      <c r="A60" s="64" t="s">
        <v>66</v>
      </c>
      <c r="B60" s="52">
        <f t="shared" si="4"/>
        <v>5166</v>
      </c>
      <c r="C60" s="52">
        <v>5166</v>
      </c>
      <c r="D60" s="24">
        <v>0</v>
      </c>
      <c r="E60" s="24">
        <v>0</v>
      </c>
      <c r="F60" s="51"/>
      <c r="G60" s="42">
        <f t="shared" si="5"/>
        <v>55018</v>
      </c>
      <c r="H60" s="42">
        <v>55018</v>
      </c>
      <c r="I60" s="59">
        <v>0</v>
      </c>
      <c r="J60" s="59">
        <v>0</v>
      </c>
      <c r="K60" s="13"/>
    </row>
    <row r="61" spans="1:11" ht="14.25">
      <c r="A61" s="64" t="s">
        <v>67</v>
      </c>
      <c r="B61" s="52">
        <f t="shared" si="4"/>
        <v>347532</v>
      </c>
      <c r="C61" s="52">
        <v>345813</v>
      </c>
      <c r="D61" s="52">
        <v>1719</v>
      </c>
      <c r="E61" s="24">
        <v>0</v>
      </c>
      <c r="F61" s="51"/>
      <c r="G61" s="42">
        <f t="shared" si="5"/>
        <v>7393967</v>
      </c>
      <c r="H61" s="42">
        <v>7331498</v>
      </c>
      <c r="I61" s="42">
        <v>19269</v>
      </c>
      <c r="J61" s="42">
        <v>43200</v>
      </c>
      <c r="K61" s="13"/>
    </row>
    <row r="62" spans="1:11" ht="14.25">
      <c r="A62" s="64" t="s">
        <v>68</v>
      </c>
      <c r="B62" s="52">
        <f t="shared" si="4"/>
        <v>7598</v>
      </c>
      <c r="C62" s="52">
        <v>4800</v>
      </c>
      <c r="D62" s="52">
        <v>2798</v>
      </c>
      <c r="E62" s="24">
        <v>0</v>
      </c>
      <c r="F62" s="51"/>
      <c r="G62" s="42">
        <f t="shared" si="5"/>
        <v>67931</v>
      </c>
      <c r="H62" s="42">
        <v>55200</v>
      </c>
      <c r="I62" s="42">
        <v>12731</v>
      </c>
      <c r="J62" s="59">
        <v>0</v>
      </c>
      <c r="K62" s="13"/>
    </row>
    <row r="63" spans="1:11" ht="14.25">
      <c r="A63" s="64"/>
      <c r="B63" s="52"/>
      <c r="C63" s="52"/>
      <c r="D63" s="52"/>
      <c r="E63" s="52"/>
      <c r="F63" s="13"/>
      <c r="G63" s="42"/>
      <c r="H63" s="42"/>
      <c r="I63" s="42"/>
      <c r="J63" s="42"/>
      <c r="K63" s="13"/>
    </row>
    <row r="64" spans="1:11" ht="15">
      <c r="A64" s="64" t="s">
        <v>2</v>
      </c>
      <c r="B64" s="52">
        <f>SUM(B65:B66)</f>
        <v>11010</v>
      </c>
      <c r="C64" s="52">
        <f>SUM(C65:C66)</f>
        <v>11010</v>
      </c>
      <c r="D64" s="24">
        <v>0</v>
      </c>
      <c r="E64" s="24">
        <v>0</v>
      </c>
      <c r="F64" s="49"/>
      <c r="G64" s="42">
        <f>SUM(H64:J64)</f>
        <v>315686</v>
      </c>
      <c r="H64" s="42">
        <v>315686</v>
      </c>
      <c r="I64" s="59">
        <v>0</v>
      </c>
      <c r="J64" s="59">
        <v>0</v>
      </c>
      <c r="K64" s="13"/>
    </row>
    <row r="65" spans="1:11" ht="14.25">
      <c r="A65" s="64" t="s">
        <v>88</v>
      </c>
      <c r="B65" s="52">
        <f>SUM(C65:E65)</f>
        <v>3278</v>
      </c>
      <c r="C65" s="52">
        <v>3278</v>
      </c>
      <c r="D65" s="24">
        <v>0</v>
      </c>
      <c r="E65" s="24">
        <v>0</v>
      </c>
      <c r="F65" s="51"/>
      <c r="G65" s="42">
        <f>SUM(H65:J65)</f>
        <v>129809</v>
      </c>
      <c r="H65" s="42">
        <v>129809</v>
      </c>
      <c r="I65" s="59">
        <v>0</v>
      </c>
      <c r="J65" s="59">
        <v>0</v>
      </c>
      <c r="K65" s="13"/>
    </row>
    <row r="66" spans="1:11" ht="14.25">
      <c r="A66" s="64" t="s">
        <v>84</v>
      </c>
      <c r="B66" s="52">
        <f>SUM(C66:E66)</f>
        <v>7732</v>
      </c>
      <c r="C66" s="52">
        <v>7732</v>
      </c>
      <c r="D66" s="24">
        <v>0</v>
      </c>
      <c r="E66" s="24">
        <v>0</v>
      </c>
      <c r="F66" s="51"/>
      <c r="G66" s="42">
        <f>SUM(H66:J66)</f>
        <v>180463</v>
      </c>
      <c r="H66" s="42">
        <v>180463</v>
      </c>
      <c r="I66" s="59">
        <v>0</v>
      </c>
      <c r="J66" s="59">
        <v>0</v>
      </c>
      <c r="K66" s="13"/>
    </row>
    <row r="67" spans="1:11" ht="14.25">
      <c r="A67" s="64"/>
      <c r="B67" s="52"/>
      <c r="C67" s="52"/>
      <c r="D67" s="52"/>
      <c r="E67" s="52"/>
      <c r="F67" s="13"/>
      <c r="G67" s="42"/>
      <c r="H67" s="42"/>
      <c r="I67" s="42"/>
      <c r="J67" s="42"/>
      <c r="K67" s="13"/>
    </row>
    <row r="68" spans="1:11" ht="15">
      <c r="A68" s="64" t="s">
        <v>3</v>
      </c>
      <c r="B68" s="52">
        <f>SUM(B69:B70)</f>
        <v>3116</v>
      </c>
      <c r="C68" s="52">
        <f>SUM(C69:C70)</f>
        <v>3116</v>
      </c>
      <c r="D68" s="24">
        <v>0</v>
      </c>
      <c r="E68" s="24">
        <v>0</v>
      </c>
      <c r="F68" s="49"/>
      <c r="G68" s="42">
        <f>SUM(H68:J68)</f>
        <v>289508</v>
      </c>
      <c r="H68" s="42">
        <f>SUM(H69:H70)</f>
        <v>289508</v>
      </c>
      <c r="I68" s="59">
        <v>0</v>
      </c>
      <c r="J68" s="59">
        <v>0</v>
      </c>
      <c r="K68" s="13"/>
    </row>
    <row r="69" spans="1:11" ht="14.25">
      <c r="A69" s="64" t="s">
        <v>85</v>
      </c>
      <c r="B69" s="52">
        <f>SUM(C69:E69)</f>
        <v>1185</v>
      </c>
      <c r="C69" s="52">
        <v>1185</v>
      </c>
      <c r="D69" s="24">
        <v>0</v>
      </c>
      <c r="E69" s="24">
        <v>0</v>
      </c>
      <c r="F69" s="51"/>
      <c r="G69" s="42">
        <f>SUM(H69:J69)</f>
        <v>68985</v>
      </c>
      <c r="H69" s="42">
        <v>68985</v>
      </c>
      <c r="I69" s="59">
        <v>0</v>
      </c>
      <c r="J69" s="59">
        <v>0</v>
      </c>
      <c r="K69" s="13"/>
    </row>
    <row r="70" spans="1:11" ht="14.25">
      <c r="A70" s="64" t="s">
        <v>93</v>
      </c>
      <c r="B70" s="52">
        <f>SUM(C70:E70)</f>
        <v>1931</v>
      </c>
      <c r="C70" s="52">
        <v>1931</v>
      </c>
      <c r="D70" s="24">
        <v>0</v>
      </c>
      <c r="E70" s="24">
        <v>0</v>
      </c>
      <c r="F70" s="51"/>
      <c r="G70" s="42">
        <f>SUM(H70:J70)</f>
        <v>220523</v>
      </c>
      <c r="H70" s="42">
        <v>220523</v>
      </c>
      <c r="I70" s="59">
        <v>0</v>
      </c>
      <c r="J70" s="59">
        <v>0</v>
      </c>
      <c r="K70" s="13"/>
    </row>
    <row r="71" spans="1:11" ht="14.25">
      <c r="A71" s="65"/>
      <c r="B71" s="15"/>
      <c r="C71" s="15"/>
      <c r="D71" s="15"/>
      <c r="E71" s="15"/>
      <c r="F71" s="15"/>
      <c r="G71" s="15"/>
      <c r="H71" s="15"/>
      <c r="I71" s="15"/>
      <c r="J71" s="15"/>
      <c r="K71" s="13"/>
    </row>
    <row r="72" spans="1:11" ht="14.25">
      <c r="A72" s="66" t="s">
        <v>90</v>
      </c>
      <c r="B72" s="13"/>
      <c r="C72" s="13"/>
      <c r="D72" s="13"/>
      <c r="E72" s="13"/>
      <c r="F72" s="13"/>
      <c r="G72" s="56"/>
      <c r="H72" s="56"/>
      <c r="I72" s="56"/>
      <c r="J72" s="56"/>
      <c r="K72" s="13"/>
    </row>
    <row r="73" spans="1:11" ht="14.25">
      <c r="A73" s="66"/>
      <c r="B73" s="13"/>
      <c r="C73" s="13"/>
      <c r="D73" s="13"/>
      <c r="E73" s="13"/>
      <c r="F73" s="13"/>
      <c r="G73" s="56"/>
      <c r="H73" s="56"/>
      <c r="I73" s="56"/>
      <c r="J73" s="56"/>
      <c r="K73" s="13"/>
    </row>
    <row r="74" spans="1:11" ht="14.25">
      <c r="A74" s="13" t="s">
        <v>86</v>
      </c>
      <c r="B74" s="13"/>
      <c r="C74" s="13"/>
      <c r="D74" s="13"/>
      <c r="E74" s="13"/>
      <c r="F74" s="13"/>
      <c r="G74" s="56"/>
      <c r="H74" s="56"/>
      <c r="I74" s="56"/>
      <c r="J74" s="56"/>
      <c r="K74" s="13"/>
    </row>
    <row r="75" spans="1:11" ht="14.25">
      <c r="A75" s="13"/>
      <c r="B75" s="13"/>
      <c r="C75" s="13"/>
      <c r="D75" s="13"/>
      <c r="E75" s="13"/>
      <c r="F75" s="13"/>
      <c r="G75" s="56"/>
      <c r="H75" s="56"/>
      <c r="I75" s="56"/>
      <c r="J75" s="56"/>
      <c r="K75" s="13"/>
    </row>
    <row r="76" spans="1:11" ht="14.25">
      <c r="A76" s="13"/>
      <c r="B76" s="13"/>
      <c r="C76" s="13"/>
      <c r="D76" s="13"/>
      <c r="E76" s="13"/>
      <c r="F76" s="13"/>
      <c r="G76" s="56"/>
      <c r="H76" s="56"/>
      <c r="I76" s="56"/>
      <c r="J76" s="56"/>
      <c r="K76" s="13"/>
    </row>
    <row r="77" spans="1:11" ht="14.25">
      <c r="A77" s="13"/>
      <c r="B77" s="13"/>
      <c r="C77" s="13"/>
      <c r="D77" s="13"/>
      <c r="E77" s="13"/>
      <c r="F77" s="13"/>
      <c r="G77" s="56"/>
      <c r="H77" s="56"/>
      <c r="I77" s="56"/>
      <c r="J77" s="56"/>
      <c r="K77" s="13"/>
    </row>
    <row r="78" spans="1:11" ht="14.25">
      <c r="A78" s="13"/>
      <c r="B78" s="13"/>
      <c r="C78" s="13"/>
      <c r="D78" s="13"/>
      <c r="E78" s="13"/>
      <c r="F78" s="13"/>
      <c r="G78" s="56"/>
      <c r="H78" s="56"/>
      <c r="I78" s="56"/>
      <c r="J78" s="56"/>
      <c r="K78" s="13"/>
    </row>
    <row r="79" spans="1:11" ht="14.25">
      <c r="A79" s="13"/>
      <c r="B79" s="13"/>
      <c r="C79" s="13"/>
      <c r="D79" s="13"/>
      <c r="E79" s="13"/>
      <c r="F79" s="13"/>
      <c r="G79" s="56"/>
      <c r="H79" s="56"/>
      <c r="I79" s="56"/>
      <c r="J79" s="56"/>
      <c r="K79" s="13"/>
    </row>
    <row r="80" spans="1:11" ht="14.25">
      <c r="A80" s="13"/>
      <c r="B80" s="13"/>
      <c r="C80" s="13"/>
      <c r="D80" s="13"/>
      <c r="E80" s="13"/>
      <c r="F80" s="13"/>
      <c r="G80" s="56"/>
      <c r="H80" s="56"/>
      <c r="I80" s="56"/>
      <c r="J80" s="56"/>
      <c r="K80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selection activeCell="A1" sqref="A1"/>
    </sheetView>
  </sheetViews>
  <sheetFormatPr defaultColWidth="19.625" defaultRowHeight="12.75"/>
  <cols>
    <col min="1" max="1" width="26.625" style="0" customWidth="1"/>
    <col min="2" max="5" width="19.625" style="0" customWidth="1"/>
    <col min="6" max="6" width="1.625" style="0" customWidth="1"/>
  </cols>
  <sheetData>
    <row r="1" spans="1:12" ht="20.25">
      <c r="A1" s="76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4"/>
      <c r="L1" s="13"/>
    </row>
    <row r="2" spans="1:12" ht="20.25">
      <c r="A2" s="77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64"/>
      <c r="L2" s="13"/>
    </row>
    <row r="3" spans="1:12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13"/>
    </row>
    <row r="4" spans="1:12" ht="14.25">
      <c r="A4" s="71"/>
      <c r="B4" s="87" t="s">
        <v>53</v>
      </c>
      <c r="C4" s="87"/>
      <c r="D4" s="87"/>
      <c r="E4" s="87"/>
      <c r="F4" s="15"/>
      <c r="G4" s="87" t="s">
        <v>52</v>
      </c>
      <c r="H4" s="87"/>
      <c r="I4" s="87"/>
      <c r="J4" s="87"/>
      <c r="K4" s="64"/>
      <c r="L4" s="13"/>
    </row>
    <row r="5" spans="1:12" ht="14.25">
      <c r="A5" s="72" t="s">
        <v>1</v>
      </c>
      <c r="B5" s="61" t="s">
        <v>4</v>
      </c>
      <c r="C5" s="61" t="s">
        <v>49</v>
      </c>
      <c r="D5" s="61" t="s">
        <v>50</v>
      </c>
      <c r="E5" s="61" t="s">
        <v>51</v>
      </c>
      <c r="F5" s="17"/>
      <c r="G5" s="61" t="s">
        <v>4</v>
      </c>
      <c r="H5" s="61" t="s">
        <v>49</v>
      </c>
      <c r="I5" s="61" t="s">
        <v>50</v>
      </c>
      <c r="J5" s="61" t="s">
        <v>51</v>
      </c>
      <c r="K5" s="64"/>
      <c r="L5" s="13"/>
    </row>
    <row r="6" spans="1:12" ht="14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13"/>
    </row>
    <row r="7" spans="1:12" ht="14.25">
      <c r="A7" s="64" t="s">
        <v>0</v>
      </c>
      <c r="B7" s="62">
        <f>+B9+B16+B64+B68</f>
        <v>14103996</v>
      </c>
      <c r="C7" s="62">
        <f>+C9+C16+C64+C68</f>
        <v>12333419</v>
      </c>
      <c r="D7" s="62">
        <f>+D9+D16</f>
        <v>1309603</v>
      </c>
      <c r="E7" s="62">
        <f>+E9+E16</f>
        <v>460974</v>
      </c>
      <c r="F7" s="64"/>
      <c r="G7" s="78">
        <v>224572525</v>
      </c>
      <c r="H7" s="78">
        <v>214215248</v>
      </c>
      <c r="I7" s="78">
        <v>5830073</v>
      </c>
      <c r="J7" s="78">
        <v>4527205</v>
      </c>
      <c r="K7" s="64"/>
      <c r="L7" s="13"/>
    </row>
    <row r="8" spans="1:12" ht="14.25">
      <c r="A8" s="64"/>
      <c r="B8" s="62"/>
      <c r="C8" s="62"/>
      <c r="D8" s="62"/>
      <c r="E8" s="62"/>
      <c r="F8" s="64"/>
      <c r="G8" s="42"/>
      <c r="H8" s="67"/>
      <c r="I8" s="59"/>
      <c r="J8" s="42"/>
      <c r="K8" s="64"/>
      <c r="L8" s="13"/>
    </row>
    <row r="9" spans="1:12" ht="14.25">
      <c r="A9" s="51" t="s">
        <v>6</v>
      </c>
      <c r="B9" s="62">
        <f>SUM(B10:B14)</f>
        <v>4385841</v>
      </c>
      <c r="C9" s="62">
        <f>SUM(C10:C14)</f>
        <v>4310129</v>
      </c>
      <c r="D9" s="62">
        <f>SUM(D10:D14)</f>
        <v>47201</v>
      </c>
      <c r="E9" s="62">
        <f>SUM(E10:E14)</f>
        <v>28511</v>
      </c>
      <c r="F9" s="51"/>
      <c r="G9" s="67">
        <f>SUM(G10:G14)</f>
        <v>118965963</v>
      </c>
      <c r="H9" s="67">
        <f>SUM(H10:H14)</f>
        <v>118246686</v>
      </c>
      <c r="I9" s="67">
        <f>SUM(I10:I14)</f>
        <v>425911</v>
      </c>
      <c r="J9" s="67">
        <f>SUM(J10:J14)</f>
        <v>293366</v>
      </c>
      <c r="K9" s="64"/>
      <c r="L9" s="13"/>
    </row>
    <row r="10" spans="1:12" ht="14.25">
      <c r="A10" s="51" t="s">
        <v>7</v>
      </c>
      <c r="B10" s="52">
        <f>+C10</f>
        <v>248335</v>
      </c>
      <c r="C10" s="52">
        <v>248335</v>
      </c>
      <c r="D10" s="24">
        <v>0</v>
      </c>
      <c r="E10" s="24">
        <v>0</v>
      </c>
      <c r="F10" s="51"/>
      <c r="G10" s="42">
        <f>+H10</f>
        <v>6079587</v>
      </c>
      <c r="H10" s="79">
        <v>6079587</v>
      </c>
      <c r="I10" s="59">
        <v>0</v>
      </c>
      <c r="J10" s="59">
        <v>0</v>
      </c>
      <c r="K10" s="64"/>
      <c r="L10" s="13"/>
    </row>
    <row r="11" spans="1:12" ht="14.25">
      <c r="A11" s="51" t="s">
        <v>8</v>
      </c>
      <c r="B11" s="52">
        <f>+C11</f>
        <v>583374</v>
      </c>
      <c r="C11" s="52">
        <v>583374</v>
      </c>
      <c r="D11" s="24">
        <v>0</v>
      </c>
      <c r="E11" s="24">
        <v>0</v>
      </c>
      <c r="F11" s="51"/>
      <c r="G11" s="42">
        <f>+H11+J11</f>
        <v>12683331</v>
      </c>
      <c r="H11" s="79">
        <v>12674331</v>
      </c>
      <c r="I11" s="59">
        <v>0</v>
      </c>
      <c r="J11" s="42">
        <v>9000</v>
      </c>
      <c r="K11" s="64"/>
      <c r="L11" s="13"/>
    </row>
    <row r="12" spans="1:12" ht="14.25">
      <c r="A12" s="51" t="s">
        <v>11</v>
      </c>
      <c r="B12" s="52">
        <f>+C12+D12+E12</f>
        <v>2828919</v>
      </c>
      <c r="C12" s="52">
        <v>2812202</v>
      </c>
      <c r="D12" s="52">
        <v>15296</v>
      </c>
      <c r="E12" s="52">
        <v>1421</v>
      </c>
      <c r="F12" s="51"/>
      <c r="G12" s="42">
        <f>+H12+I12+J12</f>
        <v>85606277</v>
      </c>
      <c r="H12" s="79">
        <v>85430829</v>
      </c>
      <c r="I12" s="79">
        <v>163915</v>
      </c>
      <c r="J12" s="42">
        <v>11533</v>
      </c>
      <c r="K12" s="64"/>
      <c r="L12" s="13"/>
    </row>
    <row r="13" spans="1:12" ht="14.25">
      <c r="A13" s="51" t="s">
        <v>9</v>
      </c>
      <c r="B13" s="52">
        <f>+C13+D13+E13</f>
        <v>678523</v>
      </c>
      <c r="C13" s="52">
        <v>619528</v>
      </c>
      <c r="D13" s="52">
        <v>31905</v>
      </c>
      <c r="E13" s="52">
        <v>27090</v>
      </c>
      <c r="F13" s="51"/>
      <c r="G13" s="42">
        <f>+H13+I13+J13</f>
        <v>13635859</v>
      </c>
      <c r="H13" s="79">
        <v>13101030</v>
      </c>
      <c r="I13" s="79">
        <v>261996</v>
      </c>
      <c r="J13" s="42">
        <v>272833</v>
      </c>
      <c r="K13" s="64"/>
      <c r="L13" s="13"/>
    </row>
    <row r="14" spans="1:12" ht="14.25">
      <c r="A14" s="51" t="s">
        <v>10</v>
      </c>
      <c r="B14" s="52">
        <f>+C14</f>
        <v>46690</v>
      </c>
      <c r="C14" s="52">
        <v>46690</v>
      </c>
      <c r="D14" s="24">
        <v>0</v>
      </c>
      <c r="E14" s="24">
        <v>0</v>
      </c>
      <c r="F14" s="51"/>
      <c r="G14" s="42">
        <f>+H14</f>
        <v>960909</v>
      </c>
      <c r="H14" s="79">
        <v>960909</v>
      </c>
      <c r="I14" s="59">
        <v>0</v>
      </c>
      <c r="J14" s="59">
        <v>0</v>
      </c>
      <c r="K14" s="64"/>
      <c r="L14" s="13"/>
    </row>
    <row r="15" spans="1:12" ht="14.25">
      <c r="A15" s="13"/>
      <c r="B15" s="64"/>
      <c r="C15" s="52"/>
      <c r="D15" s="54"/>
      <c r="E15" s="52"/>
      <c r="F15" s="13"/>
      <c r="G15" s="42"/>
      <c r="H15" s="42"/>
      <c r="I15" s="60"/>
      <c r="J15" s="42"/>
      <c r="K15" s="64"/>
      <c r="L15" s="13"/>
    </row>
    <row r="16" spans="1:12" ht="14.25">
      <c r="A16" s="51" t="s">
        <v>12</v>
      </c>
      <c r="B16" s="52">
        <v>9704029</v>
      </c>
      <c r="C16" s="52">
        <v>8009164</v>
      </c>
      <c r="D16" s="52">
        <v>1262402</v>
      </c>
      <c r="E16" s="52">
        <v>432463</v>
      </c>
      <c r="F16" s="51"/>
      <c r="G16" s="42">
        <v>104995795</v>
      </c>
      <c r="H16" s="42">
        <v>95357794</v>
      </c>
      <c r="I16" s="42">
        <v>5404162</v>
      </c>
      <c r="J16" s="42">
        <v>4233839</v>
      </c>
      <c r="K16" s="64"/>
      <c r="L16" s="13"/>
    </row>
    <row r="17" spans="1:12" ht="14.25">
      <c r="A17" s="64" t="s">
        <v>13</v>
      </c>
      <c r="B17" s="52">
        <v>5584162</v>
      </c>
      <c r="C17" s="52">
        <v>4426805</v>
      </c>
      <c r="D17" s="52">
        <v>782349</v>
      </c>
      <c r="E17" s="52">
        <v>375008</v>
      </c>
      <c r="F17" s="64"/>
      <c r="G17" s="42">
        <v>55380221</v>
      </c>
      <c r="H17" s="79">
        <v>49050417</v>
      </c>
      <c r="I17" s="79">
        <v>3732091</v>
      </c>
      <c r="J17" s="42">
        <v>2597712</v>
      </c>
      <c r="K17" s="64"/>
      <c r="L17" s="13"/>
    </row>
    <row r="18" spans="1:12" ht="14.25">
      <c r="A18" s="64" t="s">
        <v>82</v>
      </c>
      <c r="B18" s="52">
        <v>870</v>
      </c>
      <c r="C18" s="52">
        <v>870</v>
      </c>
      <c r="D18" s="24">
        <v>0</v>
      </c>
      <c r="E18" s="24">
        <v>0</v>
      </c>
      <c r="F18" s="64"/>
      <c r="G18" s="42">
        <v>10658</v>
      </c>
      <c r="H18" s="79">
        <v>10658</v>
      </c>
      <c r="I18" s="59">
        <v>0</v>
      </c>
      <c r="J18" s="59">
        <v>0</v>
      </c>
      <c r="K18" s="64"/>
      <c r="L18" s="13"/>
    </row>
    <row r="19" spans="1:12" ht="14.25">
      <c r="A19" s="64" t="s">
        <v>14</v>
      </c>
      <c r="B19" s="52">
        <v>287658</v>
      </c>
      <c r="C19" s="52">
        <v>258724</v>
      </c>
      <c r="D19" s="52">
        <v>20518</v>
      </c>
      <c r="E19" s="52">
        <v>8416</v>
      </c>
      <c r="F19" s="64"/>
      <c r="G19" s="42">
        <v>1352050</v>
      </c>
      <c r="H19" s="79">
        <v>1277815</v>
      </c>
      <c r="I19" s="79">
        <v>49673</v>
      </c>
      <c r="J19" s="42">
        <v>24562</v>
      </c>
      <c r="K19" s="64"/>
      <c r="L19" s="13"/>
    </row>
    <row r="20" spans="1:12" ht="14.25">
      <c r="A20" s="64" t="s">
        <v>15</v>
      </c>
      <c r="B20" s="52">
        <v>30541</v>
      </c>
      <c r="C20" s="52">
        <v>30541</v>
      </c>
      <c r="D20" s="24">
        <v>0</v>
      </c>
      <c r="E20" s="24">
        <v>0</v>
      </c>
      <c r="F20" s="64"/>
      <c r="G20" s="42">
        <v>333248</v>
      </c>
      <c r="H20" s="79">
        <v>333248</v>
      </c>
      <c r="I20" s="59">
        <v>0</v>
      </c>
      <c r="J20" s="59">
        <v>0</v>
      </c>
      <c r="K20" s="64"/>
      <c r="L20" s="13"/>
    </row>
    <row r="21" spans="1:12" ht="14.25">
      <c r="A21" s="64" t="s">
        <v>16</v>
      </c>
      <c r="B21" s="52">
        <v>53002</v>
      </c>
      <c r="C21" s="52">
        <v>4611</v>
      </c>
      <c r="D21" s="52">
        <v>48391</v>
      </c>
      <c r="E21" s="24">
        <v>0</v>
      </c>
      <c r="F21" s="64"/>
      <c r="G21" s="42">
        <v>136718</v>
      </c>
      <c r="H21" s="79">
        <v>49554</v>
      </c>
      <c r="I21" s="79">
        <v>87164</v>
      </c>
      <c r="J21" s="59">
        <v>0</v>
      </c>
      <c r="K21" s="64"/>
      <c r="L21" s="13"/>
    </row>
    <row r="22" spans="1:12" ht="14.25">
      <c r="A22" s="64" t="s">
        <v>75</v>
      </c>
      <c r="B22" s="52">
        <v>14382</v>
      </c>
      <c r="C22" s="52">
        <v>14382</v>
      </c>
      <c r="D22" s="24">
        <v>0</v>
      </c>
      <c r="E22" s="24">
        <v>0</v>
      </c>
      <c r="F22" s="64"/>
      <c r="G22" s="42">
        <v>162943</v>
      </c>
      <c r="H22" s="79">
        <v>162943</v>
      </c>
      <c r="I22" s="59">
        <v>0</v>
      </c>
      <c r="J22" s="59">
        <v>0</v>
      </c>
      <c r="K22" s="64"/>
      <c r="L22" s="13"/>
    </row>
    <row r="23" spans="1:12" ht="14.25">
      <c r="A23" s="64" t="s">
        <v>18</v>
      </c>
      <c r="B23" s="52">
        <v>26327</v>
      </c>
      <c r="C23" s="52">
        <v>26327</v>
      </c>
      <c r="D23" s="24">
        <v>0</v>
      </c>
      <c r="E23" s="24">
        <v>0</v>
      </c>
      <c r="F23" s="64"/>
      <c r="G23" s="42">
        <v>291926</v>
      </c>
      <c r="H23" s="79">
        <v>291926</v>
      </c>
      <c r="I23" s="59">
        <v>0</v>
      </c>
      <c r="J23" s="59">
        <v>0</v>
      </c>
      <c r="K23" s="64"/>
      <c r="L23" s="13"/>
    </row>
    <row r="24" spans="1:12" ht="14.25">
      <c r="A24" s="64" t="s">
        <v>19</v>
      </c>
      <c r="B24" s="52">
        <v>43143</v>
      </c>
      <c r="C24" s="52">
        <v>43143</v>
      </c>
      <c r="D24" s="24">
        <v>0</v>
      </c>
      <c r="E24" s="24">
        <v>0</v>
      </c>
      <c r="F24" s="64"/>
      <c r="G24" s="42">
        <v>262740</v>
      </c>
      <c r="H24" s="79">
        <v>262740</v>
      </c>
      <c r="I24" s="59">
        <v>0</v>
      </c>
      <c r="J24" s="59">
        <v>0</v>
      </c>
      <c r="K24" s="64"/>
      <c r="L24" s="13"/>
    </row>
    <row r="25" spans="1:12" ht="14.25">
      <c r="A25" s="64" t="s">
        <v>20</v>
      </c>
      <c r="B25" s="52">
        <v>18417</v>
      </c>
      <c r="C25" s="52">
        <v>18417</v>
      </c>
      <c r="D25" s="24">
        <v>0</v>
      </c>
      <c r="E25" s="24">
        <v>0</v>
      </c>
      <c r="F25" s="64"/>
      <c r="G25" s="42">
        <v>210325</v>
      </c>
      <c r="H25" s="79">
        <v>207325</v>
      </c>
      <c r="I25" s="59">
        <v>0</v>
      </c>
      <c r="J25" s="42">
        <v>3000</v>
      </c>
      <c r="K25" s="64"/>
      <c r="L25" s="13"/>
    </row>
    <row r="26" spans="1:12" ht="14.25">
      <c r="A26" s="64" t="s">
        <v>21</v>
      </c>
      <c r="B26" s="52">
        <v>8185</v>
      </c>
      <c r="C26" s="52">
        <v>8185</v>
      </c>
      <c r="D26" s="24">
        <v>0</v>
      </c>
      <c r="E26" s="24">
        <v>0</v>
      </c>
      <c r="F26" s="64"/>
      <c r="G26" s="42">
        <v>112445</v>
      </c>
      <c r="H26" s="79">
        <v>112445</v>
      </c>
      <c r="I26" s="59">
        <v>0</v>
      </c>
      <c r="J26" s="59">
        <v>0</v>
      </c>
      <c r="K26" s="64"/>
      <c r="L26" s="13"/>
    </row>
    <row r="27" spans="1:12" ht="14.25">
      <c r="A27" s="64" t="s">
        <v>22</v>
      </c>
      <c r="B27" s="52">
        <v>10300</v>
      </c>
      <c r="C27" s="52">
        <v>10300</v>
      </c>
      <c r="D27" s="24">
        <v>0</v>
      </c>
      <c r="E27" s="24">
        <v>0</v>
      </c>
      <c r="F27" s="64"/>
      <c r="G27" s="42">
        <v>119892</v>
      </c>
      <c r="H27" s="79">
        <v>119892</v>
      </c>
      <c r="I27" s="59">
        <v>0</v>
      </c>
      <c r="J27" s="59">
        <v>0</v>
      </c>
      <c r="K27" s="64"/>
      <c r="L27" s="13"/>
    </row>
    <row r="28" spans="1:12" ht="14.25">
      <c r="A28" s="64" t="s">
        <v>92</v>
      </c>
      <c r="B28" s="52">
        <v>583</v>
      </c>
      <c r="C28" s="52">
        <v>583</v>
      </c>
      <c r="D28" s="24">
        <v>0</v>
      </c>
      <c r="E28" s="24">
        <v>0</v>
      </c>
      <c r="F28" s="64"/>
      <c r="G28" s="42">
        <v>4373</v>
      </c>
      <c r="H28" s="79">
        <v>4373</v>
      </c>
      <c r="I28" s="59">
        <v>0</v>
      </c>
      <c r="J28" s="59">
        <v>0</v>
      </c>
      <c r="K28" s="64"/>
      <c r="L28" s="13"/>
    </row>
    <row r="29" spans="1:12" ht="14.25">
      <c r="A29" s="64" t="s">
        <v>23</v>
      </c>
      <c r="B29" s="52">
        <v>164217</v>
      </c>
      <c r="C29" s="52">
        <v>164217</v>
      </c>
      <c r="D29" s="24">
        <v>0</v>
      </c>
      <c r="E29" s="24">
        <v>0</v>
      </c>
      <c r="F29" s="64"/>
      <c r="G29" s="42">
        <v>1221991</v>
      </c>
      <c r="H29" s="79">
        <v>1221991</v>
      </c>
      <c r="I29" s="59">
        <v>0</v>
      </c>
      <c r="J29" s="59">
        <v>0</v>
      </c>
      <c r="K29" s="64"/>
      <c r="L29" s="13"/>
    </row>
    <row r="30" spans="1:12" ht="14.25">
      <c r="A30" s="64" t="s">
        <v>24</v>
      </c>
      <c r="B30" s="52">
        <v>414939</v>
      </c>
      <c r="C30" s="52">
        <v>384052</v>
      </c>
      <c r="D30" s="52">
        <v>21502</v>
      </c>
      <c r="E30" s="52">
        <v>9385</v>
      </c>
      <c r="F30" s="64"/>
      <c r="G30" s="42">
        <v>5043467</v>
      </c>
      <c r="H30" s="79">
        <v>4772035</v>
      </c>
      <c r="I30" s="79">
        <v>121009</v>
      </c>
      <c r="J30" s="42">
        <v>150424</v>
      </c>
      <c r="K30" s="64"/>
      <c r="L30" s="13"/>
    </row>
    <row r="31" spans="1:12" ht="14.25">
      <c r="A31" s="64" t="s">
        <v>25</v>
      </c>
      <c r="B31" s="52">
        <v>4947</v>
      </c>
      <c r="C31" s="52">
        <v>4947</v>
      </c>
      <c r="D31" s="24">
        <v>0</v>
      </c>
      <c r="E31" s="24">
        <v>0</v>
      </c>
      <c r="F31" s="64"/>
      <c r="G31" s="42">
        <v>43673</v>
      </c>
      <c r="H31" s="79">
        <v>43673</v>
      </c>
      <c r="I31" s="59">
        <v>0</v>
      </c>
      <c r="J31" s="59">
        <v>0</v>
      </c>
      <c r="K31" s="64"/>
      <c r="L31" s="13"/>
    </row>
    <row r="32" spans="1:12" ht="14.25">
      <c r="A32" s="64" t="s">
        <v>26</v>
      </c>
      <c r="B32" s="52">
        <v>27085</v>
      </c>
      <c r="C32" s="52">
        <v>18585</v>
      </c>
      <c r="D32" s="24">
        <v>0</v>
      </c>
      <c r="E32" s="52">
        <v>8500</v>
      </c>
      <c r="F32" s="64"/>
      <c r="G32" s="42">
        <v>183309</v>
      </c>
      <c r="H32" s="79">
        <v>183309</v>
      </c>
      <c r="I32" s="59">
        <v>0</v>
      </c>
      <c r="J32" s="59">
        <v>0</v>
      </c>
      <c r="K32" s="64"/>
      <c r="L32" s="13"/>
    </row>
    <row r="33" spans="1:12" ht="14.25">
      <c r="A33" s="64" t="s">
        <v>27</v>
      </c>
      <c r="B33" s="52">
        <v>4661</v>
      </c>
      <c r="C33" s="52">
        <v>4661</v>
      </c>
      <c r="D33" s="24">
        <v>0</v>
      </c>
      <c r="E33" s="24">
        <v>0</v>
      </c>
      <c r="F33" s="64"/>
      <c r="G33" s="42">
        <v>40392</v>
      </c>
      <c r="H33" s="79">
        <v>40392</v>
      </c>
      <c r="I33" s="59">
        <v>0</v>
      </c>
      <c r="J33" s="59">
        <v>0</v>
      </c>
      <c r="K33" s="64"/>
      <c r="L33" s="13"/>
    </row>
    <row r="34" spans="1:12" ht="14.25">
      <c r="A34" s="64" t="s">
        <v>28</v>
      </c>
      <c r="B34" s="52">
        <v>14906</v>
      </c>
      <c r="C34" s="52">
        <v>14906</v>
      </c>
      <c r="D34" s="24">
        <v>0</v>
      </c>
      <c r="E34" s="24">
        <v>0</v>
      </c>
      <c r="F34" s="64"/>
      <c r="G34" s="42">
        <v>157217</v>
      </c>
      <c r="H34" s="79">
        <v>157217</v>
      </c>
      <c r="I34" s="59">
        <v>0</v>
      </c>
      <c r="J34" s="59">
        <v>0</v>
      </c>
      <c r="K34" s="64"/>
      <c r="L34" s="13"/>
    </row>
    <row r="35" spans="1:12" ht="14.25">
      <c r="A35" s="64" t="s">
        <v>30</v>
      </c>
      <c r="B35" s="52">
        <v>8365</v>
      </c>
      <c r="C35" s="52">
        <v>8365</v>
      </c>
      <c r="D35" s="24">
        <v>0</v>
      </c>
      <c r="E35" s="24">
        <v>0</v>
      </c>
      <c r="F35" s="64"/>
      <c r="G35" s="42">
        <v>86423</v>
      </c>
      <c r="H35" s="79">
        <v>86423</v>
      </c>
      <c r="I35" s="59">
        <v>0</v>
      </c>
      <c r="J35" s="59">
        <v>0</v>
      </c>
      <c r="K35" s="64"/>
      <c r="L35" s="13"/>
    </row>
    <row r="36" spans="1:12" ht="14.25">
      <c r="A36" s="64" t="s">
        <v>31</v>
      </c>
      <c r="B36" s="52">
        <v>14400</v>
      </c>
      <c r="C36" s="52">
        <v>14400</v>
      </c>
      <c r="D36" s="24">
        <v>0</v>
      </c>
      <c r="E36" s="24">
        <v>0</v>
      </c>
      <c r="F36" s="64"/>
      <c r="G36" s="42">
        <v>129600</v>
      </c>
      <c r="H36" s="79">
        <v>129600</v>
      </c>
      <c r="I36" s="59">
        <v>0</v>
      </c>
      <c r="J36" s="59">
        <v>0</v>
      </c>
      <c r="K36" s="64"/>
      <c r="L36" s="13"/>
    </row>
    <row r="37" spans="1:12" ht="14.25">
      <c r="A37" s="64" t="s">
        <v>32</v>
      </c>
      <c r="B37" s="52">
        <v>6000</v>
      </c>
      <c r="C37" s="52">
        <v>6000</v>
      </c>
      <c r="D37" s="24">
        <v>0</v>
      </c>
      <c r="E37" s="24">
        <v>0</v>
      </c>
      <c r="F37" s="64"/>
      <c r="G37" s="42">
        <v>63000</v>
      </c>
      <c r="H37" s="79">
        <v>63000</v>
      </c>
      <c r="I37" s="59">
        <v>0</v>
      </c>
      <c r="J37" s="59">
        <v>0</v>
      </c>
      <c r="K37" s="64"/>
      <c r="L37" s="13"/>
    </row>
    <row r="38" spans="1:12" ht="14.25">
      <c r="A38" s="64" t="s">
        <v>33</v>
      </c>
      <c r="B38" s="52">
        <v>3000</v>
      </c>
      <c r="C38" s="52">
        <v>3000</v>
      </c>
      <c r="D38" s="24">
        <v>0</v>
      </c>
      <c r="E38" s="24">
        <v>0</v>
      </c>
      <c r="F38" s="64"/>
      <c r="G38" s="42">
        <v>24750</v>
      </c>
      <c r="H38" s="79">
        <v>24750</v>
      </c>
      <c r="I38" s="59">
        <v>0</v>
      </c>
      <c r="J38" s="59">
        <v>0</v>
      </c>
      <c r="K38" s="64"/>
      <c r="L38" s="13"/>
    </row>
    <row r="39" spans="1:12" ht="14.25">
      <c r="A39" s="64" t="s">
        <v>34</v>
      </c>
      <c r="B39" s="52">
        <v>293142</v>
      </c>
      <c r="C39" s="52">
        <v>291671</v>
      </c>
      <c r="D39" s="52">
        <v>1370</v>
      </c>
      <c r="E39" s="52">
        <v>101</v>
      </c>
      <c r="F39" s="64"/>
      <c r="G39" s="42">
        <v>3491623</v>
      </c>
      <c r="H39" s="79">
        <v>3468775</v>
      </c>
      <c r="I39" s="79">
        <v>4230</v>
      </c>
      <c r="J39" s="42">
        <v>18618</v>
      </c>
      <c r="K39" s="64"/>
      <c r="L39" s="13"/>
    </row>
    <row r="40" spans="1:12" ht="14.25">
      <c r="A40" s="64" t="s">
        <v>36</v>
      </c>
      <c r="B40" s="52">
        <v>188826</v>
      </c>
      <c r="C40" s="52">
        <v>181368</v>
      </c>
      <c r="D40" s="52">
        <v>7458</v>
      </c>
      <c r="E40" s="24">
        <v>0</v>
      </c>
      <c r="F40" s="64"/>
      <c r="G40" s="42">
        <v>3709507</v>
      </c>
      <c r="H40" s="79">
        <v>3642011</v>
      </c>
      <c r="I40" s="79">
        <v>67495</v>
      </c>
      <c r="J40" s="42">
        <v>1</v>
      </c>
      <c r="K40" s="64"/>
      <c r="L40" s="13"/>
    </row>
    <row r="41" spans="1:12" ht="14.25">
      <c r="A41" s="64" t="s">
        <v>37</v>
      </c>
      <c r="B41" s="52">
        <v>16812</v>
      </c>
      <c r="C41" s="52">
        <v>16812</v>
      </c>
      <c r="D41" s="24">
        <v>0</v>
      </c>
      <c r="E41" s="24">
        <v>0</v>
      </c>
      <c r="F41" s="64"/>
      <c r="G41" s="42">
        <v>180874</v>
      </c>
      <c r="H41" s="79">
        <v>180874</v>
      </c>
      <c r="I41" s="59">
        <v>0</v>
      </c>
      <c r="J41" s="59">
        <v>0</v>
      </c>
      <c r="K41" s="64"/>
      <c r="L41" s="13"/>
    </row>
    <row r="42" spans="1:12" ht="14.25">
      <c r="A42" s="64" t="s">
        <v>38</v>
      </c>
      <c r="B42" s="52">
        <v>76475</v>
      </c>
      <c r="C42" s="52">
        <v>60725</v>
      </c>
      <c r="D42" s="52">
        <v>12400</v>
      </c>
      <c r="E42" s="52">
        <v>3350</v>
      </c>
      <c r="F42" s="64"/>
      <c r="G42" s="42">
        <v>626653</v>
      </c>
      <c r="H42" s="79">
        <v>562315</v>
      </c>
      <c r="I42" s="79">
        <v>43400</v>
      </c>
      <c r="J42" s="42">
        <v>20938</v>
      </c>
      <c r="K42" s="64"/>
      <c r="L42" s="13"/>
    </row>
    <row r="43" spans="1:12" ht="14.25">
      <c r="A43" s="64" t="s">
        <v>39</v>
      </c>
      <c r="B43" s="52">
        <v>212010</v>
      </c>
      <c r="C43" s="52">
        <v>201719</v>
      </c>
      <c r="D43" s="52">
        <v>8466</v>
      </c>
      <c r="E43" s="52">
        <v>1825</v>
      </c>
      <c r="F43" s="64"/>
      <c r="G43" s="42">
        <v>2642400</v>
      </c>
      <c r="H43" s="79">
        <v>2580778</v>
      </c>
      <c r="I43" s="79">
        <v>58322</v>
      </c>
      <c r="J43" s="42">
        <v>3300</v>
      </c>
      <c r="K43" s="64"/>
      <c r="L43" s="13"/>
    </row>
    <row r="44" spans="1:12" ht="14.25">
      <c r="A44" s="64" t="s">
        <v>40</v>
      </c>
      <c r="B44" s="52">
        <v>15691</v>
      </c>
      <c r="C44" s="52">
        <v>15691</v>
      </c>
      <c r="D44" s="24">
        <v>0</v>
      </c>
      <c r="E44" s="24">
        <v>0</v>
      </c>
      <c r="F44" s="64"/>
      <c r="G44" s="42">
        <v>191929</v>
      </c>
      <c r="H44" s="79">
        <v>191929</v>
      </c>
      <c r="I44" s="59">
        <v>0</v>
      </c>
      <c r="J44" s="59">
        <v>0</v>
      </c>
      <c r="K44" s="64"/>
      <c r="L44" s="13"/>
    </row>
    <row r="45" spans="1:12" ht="14.25">
      <c r="A45" s="64" t="s">
        <v>41</v>
      </c>
      <c r="B45" s="52">
        <v>57163</v>
      </c>
      <c r="C45" s="52">
        <v>56863</v>
      </c>
      <c r="D45" s="52">
        <v>300</v>
      </c>
      <c r="E45" s="24">
        <v>0</v>
      </c>
      <c r="F45" s="64"/>
      <c r="G45" s="42">
        <v>850288</v>
      </c>
      <c r="H45" s="79">
        <v>847288</v>
      </c>
      <c r="I45" s="79">
        <v>3000</v>
      </c>
      <c r="J45" s="59">
        <v>0</v>
      </c>
      <c r="K45" s="64"/>
      <c r="L45" s="13"/>
    </row>
    <row r="46" spans="1:12" ht="14.25">
      <c r="A46" s="64" t="s">
        <v>42</v>
      </c>
      <c r="B46" s="52">
        <v>5303</v>
      </c>
      <c r="C46" s="52">
        <v>5303</v>
      </c>
      <c r="D46" s="24">
        <v>0</v>
      </c>
      <c r="E46" s="24">
        <v>0</v>
      </c>
      <c r="F46" s="64"/>
      <c r="G46" s="42">
        <v>67613</v>
      </c>
      <c r="H46" s="79">
        <v>67613</v>
      </c>
      <c r="I46" s="59">
        <v>0</v>
      </c>
      <c r="J46" s="59">
        <v>0</v>
      </c>
      <c r="K46" s="64"/>
      <c r="L46" s="13"/>
    </row>
    <row r="47" spans="1:12" ht="14.25">
      <c r="A47" s="64" t="s">
        <v>43</v>
      </c>
      <c r="B47" s="52">
        <v>630</v>
      </c>
      <c r="C47" s="52">
        <v>630</v>
      </c>
      <c r="D47" s="24">
        <v>0</v>
      </c>
      <c r="E47" s="24">
        <v>0</v>
      </c>
      <c r="F47" s="64"/>
      <c r="G47" s="42">
        <v>8505</v>
      </c>
      <c r="H47" s="79">
        <v>8505</v>
      </c>
      <c r="I47" s="59">
        <v>0</v>
      </c>
      <c r="J47" s="59">
        <v>0</v>
      </c>
      <c r="K47" s="64"/>
      <c r="L47" s="13"/>
    </row>
    <row r="48" spans="1:12" ht="14.25">
      <c r="A48" s="64" t="s">
        <v>44</v>
      </c>
      <c r="B48" s="52">
        <v>9034</v>
      </c>
      <c r="C48" s="52">
        <v>9034</v>
      </c>
      <c r="D48" s="24">
        <v>0</v>
      </c>
      <c r="E48" s="24">
        <v>0</v>
      </c>
      <c r="F48" s="64"/>
      <c r="G48" s="42">
        <v>103979</v>
      </c>
      <c r="H48" s="79">
        <v>103979</v>
      </c>
      <c r="I48" s="59">
        <v>0</v>
      </c>
      <c r="J48" s="59">
        <v>0</v>
      </c>
      <c r="K48" s="64"/>
      <c r="L48" s="13"/>
    </row>
    <row r="49" spans="1:12" ht="14.25">
      <c r="A49" s="64" t="s">
        <v>45</v>
      </c>
      <c r="B49" s="52">
        <v>728937</v>
      </c>
      <c r="C49" s="52">
        <v>665856</v>
      </c>
      <c r="D49" s="52">
        <v>42297</v>
      </c>
      <c r="E49" s="52">
        <v>20784</v>
      </c>
      <c r="F49" s="64"/>
      <c r="G49" s="42">
        <v>8355949</v>
      </c>
      <c r="H49" s="79">
        <v>7645891</v>
      </c>
      <c r="I49" s="79">
        <v>199952</v>
      </c>
      <c r="J49" s="42">
        <v>510106</v>
      </c>
      <c r="K49" s="64"/>
      <c r="L49" s="13"/>
    </row>
    <row r="50" spans="1:12" ht="14.25">
      <c r="A50" s="64" t="s">
        <v>46</v>
      </c>
      <c r="B50" s="52">
        <v>53520</v>
      </c>
      <c r="C50" s="52">
        <v>53520</v>
      </c>
      <c r="D50" s="24">
        <v>0</v>
      </c>
      <c r="E50" s="24">
        <v>0</v>
      </c>
      <c r="F50" s="64"/>
      <c r="G50" s="42">
        <v>1089557</v>
      </c>
      <c r="H50" s="79">
        <v>1089557</v>
      </c>
      <c r="I50" s="59">
        <v>0</v>
      </c>
      <c r="J50" s="59">
        <v>0</v>
      </c>
      <c r="K50" s="64"/>
      <c r="L50" s="13"/>
    </row>
    <row r="51" spans="1:12" ht="14.25">
      <c r="A51" s="64" t="s">
        <v>47</v>
      </c>
      <c r="B51" s="52">
        <v>16912</v>
      </c>
      <c r="C51" s="52">
        <v>16912</v>
      </c>
      <c r="D51" s="24">
        <v>0</v>
      </c>
      <c r="E51" s="24">
        <v>0</v>
      </c>
      <c r="F51" s="64"/>
      <c r="G51" s="42">
        <v>188580</v>
      </c>
      <c r="H51" s="79">
        <v>183480</v>
      </c>
      <c r="I51" s="59">
        <v>0</v>
      </c>
      <c r="J51" s="42">
        <v>5100</v>
      </c>
      <c r="K51" s="64"/>
      <c r="L51" s="13"/>
    </row>
    <row r="52" spans="1:12" ht="14.25">
      <c r="A52" s="64" t="s">
        <v>58</v>
      </c>
      <c r="B52" s="52">
        <v>1304</v>
      </c>
      <c r="C52" s="52">
        <v>1304</v>
      </c>
      <c r="D52" s="24">
        <v>0</v>
      </c>
      <c r="E52" s="24">
        <v>0</v>
      </c>
      <c r="F52" s="64"/>
      <c r="G52" s="42">
        <v>14314</v>
      </c>
      <c r="H52" s="79">
        <v>14314</v>
      </c>
      <c r="I52" s="59">
        <v>0</v>
      </c>
      <c r="J52" s="59">
        <v>0</v>
      </c>
      <c r="K52" s="64"/>
      <c r="L52" s="13"/>
    </row>
    <row r="53" spans="1:12" ht="14.25">
      <c r="A53" s="64" t="s">
        <v>59</v>
      </c>
      <c r="B53" s="52">
        <v>602930</v>
      </c>
      <c r="C53" s="52">
        <v>298933</v>
      </c>
      <c r="D53" s="52">
        <v>302603</v>
      </c>
      <c r="E53" s="52">
        <v>1394</v>
      </c>
      <c r="F53" s="64"/>
      <c r="G53" s="42">
        <v>5056838</v>
      </c>
      <c r="H53" s="79">
        <v>3346475</v>
      </c>
      <c r="I53" s="79">
        <v>913865</v>
      </c>
      <c r="J53" s="42">
        <v>796498</v>
      </c>
      <c r="K53" s="64"/>
      <c r="L53" s="13"/>
    </row>
    <row r="54" spans="1:12" ht="14.25">
      <c r="A54" s="64" t="s">
        <v>60</v>
      </c>
      <c r="B54" s="52">
        <v>6600</v>
      </c>
      <c r="C54" s="52">
        <v>6600</v>
      </c>
      <c r="D54" s="24">
        <v>0</v>
      </c>
      <c r="E54" s="24">
        <v>0</v>
      </c>
      <c r="F54" s="64"/>
      <c r="G54" s="42">
        <v>108900</v>
      </c>
      <c r="H54" s="79">
        <v>108900</v>
      </c>
      <c r="I54" s="59">
        <v>0</v>
      </c>
      <c r="J54" s="59">
        <v>0</v>
      </c>
      <c r="K54" s="64"/>
      <c r="L54" s="13"/>
    </row>
    <row r="55" spans="1:12" ht="14.25">
      <c r="A55" s="64" t="s">
        <v>61</v>
      </c>
      <c r="B55" s="52">
        <v>251272</v>
      </c>
      <c r="C55" s="52">
        <v>242072</v>
      </c>
      <c r="D55" s="52">
        <v>5500</v>
      </c>
      <c r="E55" s="52">
        <v>3700</v>
      </c>
      <c r="F55" s="64"/>
      <c r="G55" s="42">
        <v>4833066</v>
      </c>
      <c r="H55" s="79">
        <v>4732936</v>
      </c>
      <c r="I55" s="79">
        <v>39750</v>
      </c>
      <c r="J55" s="42">
        <v>60380</v>
      </c>
      <c r="K55" s="64"/>
      <c r="L55" s="13"/>
    </row>
    <row r="56" spans="1:12" ht="14.25">
      <c r="A56" s="64" t="s">
        <v>62</v>
      </c>
      <c r="B56" s="52">
        <v>14823</v>
      </c>
      <c r="C56" s="52">
        <v>14823</v>
      </c>
      <c r="D56" s="24">
        <v>0</v>
      </c>
      <c r="E56" s="24">
        <v>0</v>
      </c>
      <c r="F56" s="64"/>
      <c r="G56" s="42">
        <v>208278</v>
      </c>
      <c r="H56" s="79">
        <v>208278</v>
      </c>
      <c r="I56" s="59">
        <v>0</v>
      </c>
      <c r="J56" s="59">
        <v>0</v>
      </c>
      <c r="K56" s="64"/>
      <c r="L56" s="13"/>
    </row>
    <row r="57" spans="1:12" ht="14.25">
      <c r="A57" s="64" t="s">
        <v>63</v>
      </c>
      <c r="B57" s="52">
        <v>10499</v>
      </c>
      <c r="C57" s="52">
        <v>10499</v>
      </c>
      <c r="D57" s="24">
        <v>0</v>
      </c>
      <c r="E57" s="24">
        <v>0</v>
      </c>
      <c r="F57" s="64"/>
      <c r="G57" s="42">
        <v>154036</v>
      </c>
      <c r="H57" s="79">
        <v>154036</v>
      </c>
      <c r="I57" s="59">
        <v>0</v>
      </c>
      <c r="J57" s="59">
        <v>0</v>
      </c>
      <c r="K57" s="64"/>
      <c r="L57" s="13"/>
    </row>
    <row r="58" spans="1:12" ht="14.25">
      <c r="A58" s="64" t="s">
        <v>64</v>
      </c>
      <c r="B58" s="52">
        <v>15239</v>
      </c>
      <c r="C58" s="52">
        <v>10739</v>
      </c>
      <c r="D58" s="52">
        <v>4500</v>
      </c>
      <c r="E58" s="24">
        <v>0</v>
      </c>
      <c r="F58" s="64"/>
      <c r="G58" s="42">
        <v>160630</v>
      </c>
      <c r="H58" s="79">
        <v>109285</v>
      </c>
      <c r="I58" s="79">
        <v>51345</v>
      </c>
      <c r="J58" s="59">
        <v>0</v>
      </c>
      <c r="K58" s="64"/>
      <c r="L58" s="13"/>
    </row>
    <row r="59" spans="1:12" ht="14.25">
      <c r="A59" s="64" t="s">
        <v>65</v>
      </c>
      <c r="B59" s="52">
        <v>20416</v>
      </c>
      <c r="C59" s="52">
        <v>20185</v>
      </c>
      <c r="D59" s="52">
        <v>231</v>
      </c>
      <c r="E59" s="24">
        <v>0</v>
      </c>
      <c r="F59" s="64"/>
      <c r="G59" s="42">
        <v>258150</v>
      </c>
      <c r="H59" s="79">
        <v>257284</v>
      </c>
      <c r="I59" s="79">
        <v>866</v>
      </c>
      <c r="J59" s="59">
        <v>0</v>
      </c>
      <c r="K59" s="64"/>
      <c r="L59" s="13"/>
    </row>
    <row r="60" spans="1:12" ht="14.25">
      <c r="A60" s="64" t="s">
        <v>66</v>
      </c>
      <c r="B60" s="52">
        <v>5166</v>
      </c>
      <c r="C60" s="52">
        <v>5166</v>
      </c>
      <c r="D60" s="24">
        <v>0</v>
      </c>
      <c r="E60" s="24">
        <v>0</v>
      </c>
      <c r="F60" s="64"/>
      <c r="G60" s="42">
        <v>55018</v>
      </c>
      <c r="H60" s="79">
        <v>55018</v>
      </c>
      <c r="I60" s="59">
        <v>0</v>
      </c>
      <c r="J60" s="59">
        <v>0</v>
      </c>
      <c r="K60" s="64"/>
      <c r="L60" s="13"/>
    </row>
    <row r="61" spans="1:12" ht="14.25">
      <c r="A61" s="64" t="s">
        <v>67</v>
      </c>
      <c r="B61" s="52">
        <v>353637</v>
      </c>
      <c r="C61" s="52">
        <v>351918</v>
      </c>
      <c r="D61" s="52">
        <v>1719</v>
      </c>
      <c r="E61" s="24">
        <v>0</v>
      </c>
      <c r="F61" s="64"/>
      <c r="G61" s="42">
        <v>7199816</v>
      </c>
      <c r="H61" s="79">
        <v>7137347</v>
      </c>
      <c r="I61" s="79">
        <v>19269</v>
      </c>
      <c r="J61" s="42">
        <v>43200</v>
      </c>
      <c r="K61" s="64"/>
      <c r="L61" s="13"/>
    </row>
    <row r="62" spans="1:12" ht="14.25">
      <c r="A62" s="64" t="s">
        <v>68</v>
      </c>
      <c r="B62" s="52">
        <v>7598</v>
      </c>
      <c r="C62" s="52">
        <v>4800</v>
      </c>
      <c r="D62" s="52">
        <v>2798</v>
      </c>
      <c r="E62" s="24">
        <v>0</v>
      </c>
      <c r="F62" s="64"/>
      <c r="G62" s="42">
        <v>67931</v>
      </c>
      <c r="H62" s="79">
        <v>55200</v>
      </c>
      <c r="I62" s="79">
        <v>12731</v>
      </c>
      <c r="J62" s="59">
        <v>0</v>
      </c>
      <c r="K62" s="64"/>
      <c r="L62" s="13"/>
    </row>
    <row r="63" spans="1:12" ht="14.25">
      <c r="A63" s="64"/>
      <c r="B63" s="64"/>
      <c r="C63" s="52"/>
      <c r="D63" s="52"/>
      <c r="E63" s="52"/>
      <c r="F63" s="64"/>
      <c r="G63" s="42"/>
      <c r="H63" s="80"/>
      <c r="I63" s="80"/>
      <c r="J63" s="42"/>
      <c r="K63" s="64"/>
      <c r="L63" s="13"/>
    </row>
    <row r="64" spans="1:12" ht="14.25">
      <c r="A64" s="64" t="s">
        <v>2</v>
      </c>
      <c r="B64" s="52">
        <v>11010</v>
      </c>
      <c r="C64" s="52">
        <v>11010</v>
      </c>
      <c r="D64" s="24">
        <v>0</v>
      </c>
      <c r="E64" s="24">
        <v>0</v>
      </c>
      <c r="F64" s="64"/>
      <c r="G64" s="42">
        <v>321262.33</v>
      </c>
      <c r="H64" s="42">
        <v>321262.33</v>
      </c>
      <c r="I64" s="59">
        <v>0</v>
      </c>
      <c r="J64" s="59">
        <v>0</v>
      </c>
      <c r="K64" s="64"/>
      <c r="L64" s="13"/>
    </row>
    <row r="65" spans="1:12" ht="14.25">
      <c r="A65" s="64" t="s">
        <v>88</v>
      </c>
      <c r="B65" s="52">
        <v>3278</v>
      </c>
      <c r="C65" s="52">
        <v>3278</v>
      </c>
      <c r="D65" s="24">
        <v>0</v>
      </c>
      <c r="E65" s="24">
        <v>0</v>
      </c>
      <c r="F65" s="64"/>
      <c r="G65" s="42">
        <v>129808.8</v>
      </c>
      <c r="H65" s="79">
        <v>129808.8</v>
      </c>
      <c r="I65" s="59">
        <v>0</v>
      </c>
      <c r="J65" s="59">
        <v>0</v>
      </c>
      <c r="K65" s="64"/>
      <c r="L65" s="13"/>
    </row>
    <row r="66" spans="1:12" ht="14.25">
      <c r="A66" s="64" t="s">
        <v>84</v>
      </c>
      <c r="B66" s="52">
        <v>7732</v>
      </c>
      <c r="C66" s="52">
        <v>7732</v>
      </c>
      <c r="D66" s="24">
        <v>0</v>
      </c>
      <c r="E66" s="24">
        <v>0</v>
      </c>
      <c r="F66" s="64"/>
      <c r="G66" s="42">
        <v>191453.53</v>
      </c>
      <c r="H66" s="79">
        <v>191453.53</v>
      </c>
      <c r="I66" s="59">
        <v>0</v>
      </c>
      <c r="J66" s="59">
        <v>0</v>
      </c>
      <c r="K66" s="64"/>
      <c r="L66" s="13"/>
    </row>
    <row r="67" spans="1:12" ht="14.25">
      <c r="A67" s="64"/>
      <c r="B67" s="64"/>
      <c r="C67" s="52"/>
      <c r="D67" s="54"/>
      <c r="E67" s="52"/>
      <c r="F67" s="64"/>
      <c r="G67" s="42"/>
      <c r="H67" s="80"/>
      <c r="I67" s="80"/>
      <c r="J67" s="42"/>
      <c r="K67" s="64"/>
      <c r="L67" s="13"/>
    </row>
    <row r="68" spans="1:12" ht="14.25">
      <c r="A68" s="64" t="s">
        <v>3</v>
      </c>
      <c r="B68" s="52">
        <v>3116</v>
      </c>
      <c r="C68" s="52">
        <v>3116</v>
      </c>
      <c r="D68" s="24">
        <v>0</v>
      </c>
      <c r="E68" s="24">
        <v>0</v>
      </c>
      <c r="F68" s="64"/>
      <c r="G68" s="42">
        <v>289508</v>
      </c>
      <c r="H68" s="42">
        <v>289508</v>
      </c>
      <c r="I68" s="59">
        <v>0</v>
      </c>
      <c r="J68" s="59">
        <v>0</v>
      </c>
      <c r="K68" s="64"/>
      <c r="L68" s="13"/>
    </row>
    <row r="69" spans="1:12" ht="14.25">
      <c r="A69" s="64" t="s">
        <v>85</v>
      </c>
      <c r="B69" s="52">
        <v>1185</v>
      </c>
      <c r="C69" s="52">
        <v>1185</v>
      </c>
      <c r="D69" s="24">
        <v>0</v>
      </c>
      <c r="E69" s="24">
        <v>0</v>
      </c>
      <c r="F69" s="64"/>
      <c r="G69" s="42">
        <v>68985</v>
      </c>
      <c r="H69" s="79">
        <v>68985</v>
      </c>
      <c r="I69" s="59">
        <v>0</v>
      </c>
      <c r="J69" s="59">
        <v>0</v>
      </c>
      <c r="K69" s="64"/>
      <c r="L69" s="13"/>
    </row>
    <row r="70" spans="1:12" ht="14.25">
      <c r="A70" s="64" t="s">
        <v>93</v>
      </c>
      <c r="B70" s="52">
        <v>1931</v>
      </c>
      <c r="C70" s="52">
        <v>1931</v>
      </c>
      <c r="D70" s="24">
        <v>0</v>
      </c>
      <c r="E70" s="24">
        <v>0</v>
      </c>
      <c r="F70" s="64"/>
      <c r="G70" s="42">
        <v>220523</v>
      </c>
      <c r="H70" s="79">
        <v>220523</v>
      </c>
      <c r="I70" s="59">
        <v>0</v>
      </c>
      <c r="J70" s="59">
        <v>0</v>
      </c>
      <c r="K70" s="64"/>
      <c r="L70" s="13"/>
    </row>
    <row r="71" spans="1:12" ht="14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64"/>
      <c r="L71" s="13"/>
    </row>
    <row r="72" spans="1:12" ht="14.25">
      <c r="A72" s="64" t="s">
        <v>90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13"/>
    </row>
    <row r="73" spans="1:12" ht="14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13"/>
    </row>
    <row r="74" spans="1:12" ht="14.25">
      <c r="A74" s="64" t="s">
        <v>48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13"/>
    </row>
    <row r="75" spans="1:12" ht="14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64"/>
      <c r="L75" s="13"/>
    </row>
    <row r="76" spans="1:12" ht="14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13"/>
    </row>
    <row r="77" spans="1:12" ht="14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13"/>
    </row>
    <row r="78" spans="1:12" ht="14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13"/>
    </row>
    <row r="79" spans="1:12" ht="14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13"/>
    </row>
    <row r="80" spans="1:12" ht="14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4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4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4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4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4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4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4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4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4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4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4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4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4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4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4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4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4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4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4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4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</sheetData>
  <sheetProtection/>
  <mergeCells count="2">
    <mergeCell ref="B4:E4"/>
    <mergeCell ref="G4:J4"/>
  </mergeCells>
  <printOptions/>
  <pageMargins left="0.7" right="0.7" top="0.75" bottom="0.75" header="0.3" footer="0.3"/>
  <pageSetup fitToHeight="2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Leonard</dc:creator>
  <cp:keywords/>
  <dc:description/>
  <cp:lastModifiedBy>Charbonneau, Michele</cp:lastModifiedBy>
  <cp:lastPrinted>2019-10-01T20:32:27Z</cp:lastPrinted>
  <dcterms:created xsi:type="dcterms:W3CDTF">1997-04-22T14:44:15Z</dcterms:created>
  <dcterms:modified xsi:type="dcterms:W3CDTF">2019-10-03T15:55:50Z</dcterms:modified>
  <cp:category/>
  <cp:version/>
  <cp:contentType/>
  <cp:contentStatus/>
</cp:coreProperties>
</file>