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10" windowHeight="12315" activeTab="0"/>
  </bookViews>
  <sheets>
    <sheet name="e-3" sheetId="1" r:id="rId1"/>
  </sheets>
  <definedNames>
    <definedName name="_xlnm.Print_Area" localSheetId="0">'e-3'!$A$1:$F$58</definedName>
  </definedNames>
  <calcPr fullCalcOnLoad="1"/>
</workbook>
</file>

<file path=xl/sharedStrings.xml><?xml version="1.0" encoding="utf-8"?>
<sst xmlns="http://schemas.openxmlformats.org/spreadsheetml/2006/main" count="43" uniqueCount="43">
  <si>
    <t>Relative Contribution to State Government Receipts by Source</t>
  </si>
  <si>
    <t xml:space="preserve">                          Taxes</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</si>
  <si>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</si>
  <si>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</si>
  <si>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</si>
  <si>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</si>
  <si>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</si>
  <si>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</si>
  <si>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</si>
  <si>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</si>
  <si>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</si>
  <si>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</si>
  <si>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</si>
  <si>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</si>
  <si>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</si>
  <si>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</si>
  <si>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</si>
  <si>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</si>
  <si>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</si>
  <si>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</si>
  <si>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</si>
  <si>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</si>
  <si>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</si>
  <si>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</si>
  <si>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</si>
  <si>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</si>
  <si>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 xml:space="preserve">                           52,441r</t>
  </si>
  <si>
    <t>1999r</t>
  </si>
  <si>
    <t>SOURCE:  U.S. Department of Commerce; material compiled by the New York State Division of the Budget.</t>
  </si>
  <si>
    <t>r  Revised</t>
  </si>
  <si>
    <t>2  Includes user fees such as tuition, hospital fees, and park fees. Also includes miscellaneous receipts such as fines, rental, and interest income.</t>
  </si>
  <si>
    <t>b  Increase is a result of state takeover of certain Medicaid Programs.</t>
  </si>
  <si>
    <t>New York State — Fiscal Years 1972-73 — 2013-14</t>
  </si>
  <si>
    <r>
      <t>Total Receipts</t>
    </r>
    <r>
      <rPr>
        <vertAlign val="superscript"/>
        <sz val="11"/>
        <rFont val="Arial"/>
        <family val="2"/>
      </rPr>
      <t>1</t>
    </r>
    <r>
      <rPr>
        <sz val="11"/>
        <rFont val="Arial"/>
        <family val="2"/>
      </rPr>
      <t xml:space="preserve"> 
(millions)</t>
    </r>
  </si>
  <si>
    <t>Intergovernmental
Revenues</t>
  </si>
  <si>
    <r>
      <t>Current Charges
and Miscellaneous</t>
    </r>
    <r>
      <rPr>
        <vertAlign val="superscript"/>
        <sz val="11"/>
        <rFont val="Arial"/>
        <family val="2"/>
      </rPr>
      <t>2</t>
    </r>
  </si>
  <si>
    <t>Fiscal Year Ended</t>
  </si>
  <si>
    <t>$17,254a</t>
  </si>
  <si>
    <t xml:space="preserve">                            55.2%r</t>
  </si>
  <si>
    <t xml:space="preserve">                                           34.0%b</t>
  </si>
  <si>
    <t>$34,094r</t>
  </si>
  <si>
    <t>a  Beginning in 1975-76, includes receipts of Municipal Assistance Corporation (MAC). MAC receipts from the state sales tax for the benefit of New York City are included as “Intergovernment Revenues” (local government contributions) by the U.S. Department of Commerce.</t>
  </si>
  <si>
    <t>1  Includes total receipts of the state and certain receipts of authorities related to programs considered by the U.S. Department of Commerce to be state-related. Because of the inclusion of this authority information, the numbers do not reconcile with other tables showing state receipts.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</si>
</sst>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_);\(#,##0.0\)"/>
    <numFmt numFmtId="166" formatCode="#,##0.0"/>
    <numFmt numFmtId="167" formatCode="0.0%"/>
    <numFmt numFmtId="168" formatCode="&quot;$&quot;#,##0"/>
    <numFmt numFmtId="169" formatCode="#,##0.000"/>
    <numFmt numFmtId="170" formatCode="0.0"/>
    <numFmt numFmtId="171" formatCode="0.000"/>
    <numFmt numFmtId="172" formatCode="0.000%"/>
    <numFmt numFmtId="173" formatCode="[$-409]dddd\,\ mmmm\ d\,\ yyyy"/>
    <numFmt numFmtId="174" formatCode="[$-409]h:mm:ss\ AM/PM"/>
    <numFmt numFmtId="175" formatCode="&quot;$&quot;#,##0.00"/>
    <numFmt numFmtId="176" formatCode="&quot;$&quot;#,##0.0"/>
  </numFmts>
  <fonts count="42">
    <font>
      <sz val="12"/>
      <name val="Rockwell"/>
      <family val="0"/>
    </font>
    <font>
      <b/>
      <sz val="18"/>
      <color indexed="8"/>
      <name val="Rockwell"/>
      <family val="0"/>
    </font>
    <font>
      <sz val="10"/>
      <name val="Arial"/>
      <family val="0"/>
    </font>
    <font>
      <sz val="12"/>
      <name val="Clearface Regular"/>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vertAlign val="superscript"/>
      <sz val="11"/>
      <name val="Arial"/>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color indexed="8"/>
      </bottom>
    </border>
    <border>
      <left>
        <color indexed="63"/>
      </left>
      <right>
        <color indexed="63"/>
      </right>
      <top style="thin"/>
      <bottom>
        <color indexed="63"/>
      </bottom>
    </border>
  </borders>
  <cellStyleXfs count="56">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8" fillId="28" borderId="1" applyNumberFormat="0" applyAlignment="0" applyProtection="0"/>
    <xf numFmtId="0" fontId="29" fillId="29" borderId="2"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1" borderId="1" applyNumberFormat="0" applyAlignment="0" applyProtection="0"/>
    <xf numFmtId="0" fontId="36" fillId="0" borderId="6" applyNumberFormat="0" applyFill="0" applyAlignment="0" applyProtection="0"/>
    <xf numFmtId="0" fontId="37" fillId="32" borderId="0" applyNumberFormat="0" applyBorder="0" applyAlignment="0" applyProtection="0"/>
    <xf numFmtId="0" fontId="0" fillId="33" borderId="7" applyNumberFormat="0" applyFont="0" applyAlignment="0" applyProtection="0"/>
    <xf numFmtId="0" fontId="38" fillId="28"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2" borderId="0" xfId="0" applyNumberFormat="1" applyAlignment="1">
      <alignment/>
    </xf>
    <xf numFmtId="0" fontId="3" fillId="2" borderId="0" xfId="0" applyNumberFormat="1" applyFont="1" applyAlignment="1">
      <alignment/>
    </xf>
    <xf numFmtId="164" fontId="3" fillId="2" borderId="0" xfId="0" applyNumberFormat="1" applyFont="1" applyAlignment="1" applyProtection="1">
      <alignment/>
      <protection locked="0"/>
    </xf>
    <xf numFmtId="0" fontId="4" fillId="2" borderId="0" xfId="0" applyNumberFormat="1" applyFont="1" applyAlignment="1">
      <alignment/>
    </xf>
    <xf numFmtId="164" fontId="4" fillId="2" borderId="0" xfId="0" applyNumberFormat="1" applyFont="1" applyAlignment="1" applyProtection="1">
      <alignment/>
      <protection locked="0"/>
    </xf>
    <xf numFmtId="0" fontId="22" fillId="2" borderId="0" xfId="0" applyNumberFormat="1" applyFont="1" applyAlignment="1">
      <alignment/>
    </xf>
    <xf numFmtId="5" fontId="22" fillId="2" borderId="0" xfId="0" applyNumberFormat="1" applyFont="1" applyAlignment="1" applyProtection="1">
      <alignment/>
      <protection locked="0"/>
    </xf>
    <xf numFmtId="0" fontId="22" fillId="2" borderId="0" xfId="0" applyNumberFormat="1" applyFont="1" applyAlignment="1" applyProtection="1">
      <alignment/>
      <protection locked="0"/>
    </xf>
    <xf numFmtId="3" fontId="22" fillId="2" borderId="0" xfId="0" applyNumberFormat="1" applyFont="1" applyAlignment="1">
      <alignment/>
    </xf>
    <xf numFmtId="166" fontId="22" fillId="2" borderId="0" xfId="0" applyNumberFormat="1" applyFont="1" applyAlignment="1">
      <alignment/>
    </xf>
    <xf numFmtId="166" fontId="22" fillId="2" borderId="0" xfId="0" applyNumberFormat="1" applyFont="1" applyAlignment="1" applyProtection="1">
      <alignment/>
      <protection locked="0"/>
    </xf>
    <xf numFmtId="164" fontId="22" fillId="2" borderId="0" xfId="0" applyNumberFormat="1" applyFont="1" applyAlignment="1" applyProtection="1">
      <alignment/>
      <protection locked="0"/>
    </xf>
    <xf numFmtId="0" fontId="22" fillId="2" borderId="0" xfId="0" applyNumberFormat="1" applyFont="1" applyAlignment="1">
      <alignment horizontal="left"/>
    </xf>
    <xf numFmtId="3" fontId="22" fillId="2" borderId="0" xfId="0" applyNumberFormat="1" applyFont="1" applyBorder="1" applyAlignment="1">
      <alignment/>
    </xf>
    <xf numFmtId="0" fontId="22" fillId="2" borderId="0" xfId="0" applyNumberFormat="1" applyFont="1" applyBorder="1" applyAlignment="1">
      <alignment horizontal="left"/>
    </xf>
    <xf numFmtId="166" fontId="22" fillId="2" borderId="0" xfId="0" applyNumberFormat="1" applyFont="1" applyBorder="1" applyAlignment="1">
      <alignment/>
    </xf>
    <xf numFmtId="0" fontId="22" fillId="2" borderId="10" xfId="0" applyNumberFormat="1" applyFont="1" applyBorder="1" applyAlignment="1">
      <alignment horizontal="left"/>
    </xf>
    <xf numFmtId="1" fontId="22" fillId="2" borderId="0" xfId="0" applyNumberFormat="1" applyFont="1" applyBorder="1" applyAlignment="1" applyProtection="1">
      <alignment/>
      <protection locked="0"/>
    </xf>
    <xf numFmtId="168" fontId="22" fillId="2" borderId="0" xfId="0" applyNumberFormat="1" applyFont="1" applyBorder="1" applyAlignment="1">
      <alignment/>
    </xf>
    <xf numFmtId="169" fontId="22" fillId="2" borderId="0" xfId="0" applyNumberFormat="1" applyFont="1" applyBorder="1" applyAlignment="1">
      <alignment/>
    </xf>
    <xf numFmtId="3" fontId="22" fillId="2" borderId="0" xfId="0" applyNumberFormat="1" applyFont="1" applyAlignment="1" applyProtection="1">
      <alignment/>
      <protection locked="0"/>
    </xf>
    <xf numFmtId="172" fontId="22" fillId="2" borderId="0" xfId="0" applyNumberFormat="1" applyFont="1" applyAlignment="1">
      <alignment/>
    </xf>
    <xf numFmtId="5" fontId="24" fillId="2" borderId="0" xfId="0" applyNumberFormat="1" applyFont="1" applyAlignment="1" applyProtection="1">
      <alignment/>
      <protection locked="0"/>
    </xf>
    <xf numFmtId="0" fontId="22" fillId="2" borderId="11" xfId="0" applyNumberFormat="1" applyFont="1" applyBorder="1" applyAlignment="1" applyProtection="1">
      <alignment/>
      <protection locked="0"/>
    </xf>
    <xf numFmtId="0" fontId="22" fillId="2" borderId="11" xfId="0" applyNumberFormat="1" applyFont="1" applyBorder="1" applyAlignment="1" applyProtection="1">
      <alignment horizontal="right" wrapText="1"/>
      <protection locked="0"/>
    </xf>
    <xf numFmtId="0" fontId="22" fillId="2" borderId="11" xfId="0" applyNumberFormat="1" applyFont="1" applyBorder="1" applyAlignment="1" applyProtection="1">
      <alignment horizontal="right"/>
      <protection locked="0"/>
    </xf>
    <xf numFmtId="167" fontId="22" fillId="2" borderId="0" xfId="0" applyNumberFormat="1" applyFont="1" applyAlignment="1">
      <alignment/>
    </xf>
    <xf numFmtId="169" fontId="22" fillId="2" borderId="12" xfId="0" applyNumberFormat="1" applyFont="1" applyBorder="1" applyAlignment="1">
      <alignment/>
    </xf>
    <xf numFmtId="166" fontId="22" fillId="2" borderId="12" xfId="0" applyNumberFormat="1" applyFont="1" applyBorder="1" applyAlignment="1">
      <alignment/>
    </xf>
    <xf numFmtId="168" fontId="22" fillId="2" borderId="0" xfId="0" applyNumberFormat="1" applyFont="1" applyAlignment="1" applyProtection="1" quotePrefix="1">
      <alignment horizontal="right"/>
      <protection locked="0"/>
    </xf>
    <xf numFmtId="168" fontId="22" fillId="2" borderId="0" xfId="0" applyNumberFormat="1" applyFont="1" applyAlignment="1">
      <alignment/>
    </xf>
    <xf numFmtId="168" fontId="22" fillId="2" borderId="0" xfId="0" applyNumberFormat="1" applyFont="1" applyAlignment="1" quotePrefix="1">
      <alignment horizontal="right"/>
    </xf>
    <xf numFmtId="167" fontId="22" fillId="2" borderId="0" xfId="0" applyNumberFormat="1" applyFont="1" applyAlignment="1">
      <alignment horizontal="right"/>
    </xf>
    <xf numFmtId="168" fontId="22" fillId="2" borderId="0" xfId="0" applyNumberFormat="1" applyFont="1" applyAlignment="1">
      <alignment horizontal="right"/>
    </xf>
    <xf numFmtId="5" fontId="22" fillId="2" borderId="0" xfId="0" applyNumberFormat="1" applyFont="1" applyAlignment="1" applyProtection="1">
      <alignment horizontal="left" wrapText="1"/>
      <protection locked="0"/>
    </xf>
    <xf numFmtId="1" fontId="22" fillId="2" borderId="12" xfId="0" applyNumberFormat="1" applyFont="1" applyBorder="1" applyAlignment="1" applyProtection="1">
      <alignment/>
      <protection locked="0"/>
    </xf>
    <xf numFmtId="168" fontId="22" fillId="2" borderId="12" xfId="0" applyNumberFormat="1" applyFont="1" applyBorder="1" applyAlignment="1">
      <alignment/>
    </xf>
    <xf numFmtId="167" fontId="22" fillId="2" borderId="0" xfId="0" applyNumberFormat="1" applyFont="1" applyBorder="1" applyAlignment="1">
      <alignment/>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63"/>
  <sheetViews>
    <sheetView tabSelected="1" showOutlineSymbols="0" zoomScalePageLayoutView="0" workbookViewId="0" topLeftCell="A1">
      <selection activeCell="A1" sqref="A1"/>
    </sheetView>
  </sheetViews>
  <sheetFormatPr defaultColWidth="11.4453125" defaultRowHeight="15.75"/>
  <cols>
    <col min="1" max="1" width="22.6640625" style="1" customWidth="1"/>
    <col min="2" max="2" width="18.6640625" style="1" customWidth="1"/>
    <col min="3" max="3" width="16.6640625" style="1" customWidth="1"/>
    <col min="4" max="4" width="23.6640625" style="1" customWidth="1"/>
    <col min="5" max="5" width="26.6640625" style="1" customWidth="1"/>
    <col min="6" max="252" width="11.6640625" style="1" customWidth="1"/>
    <col min="253" max="16384" width="11.4453125" style="1" customWidth="1"/>
  </cols>
  <sheetData>
    <row r="1" spans="1:8" ht="20.25">
      <c r="A1" s="22" t="s">
        <v>0</v>
      </c>
      <c r="B1" s="6"/>
      <c r="C1" s="6"/>
      <c r="D1" s="6"/>
      <c r="E1" s="6"/>
      <c r="F1" s="6"/>
      <c r="G1" s="5"/>
      <c r="H1" s="3"/>
    </row>
    <row r="2" spans="1:8" ht="20.25">
      <c r="A2" s="22" t="s">
        <v>32</v>
      </c>
      <c r="B2" s="6"/>
      <c r="C2" s="6"/>
      <c r="D2" s="5"/>
      <c r="E2" s="5"/>
      <c r="F2" s="5"/>
      <c r="G2" s="5"/>
      <c r="H2" s="3"/>
    </row>
    <row r="3" spans="1:8" ht="15.75">
      <c r="A3" s="5"/>
      <c r="B3" s="5"/>
      <c r="C3" s="5"/>
      <c r="D3" s="5"/>
      <c r="E3" s="5"/>
      <c r="F3" s="5"/>
      <c r="G3" s="5"/>
      <c r="H3" s="3"/>
    </row>
    <row r="4" spans="1:8" ht="31.5">
      <c r="A4" s="23" t="s">
        <v>36</v>
      </c>
      <c r="B4" s="24" t="s">
        <v>33</v>
      </c>
      <c r="C4" s="25" t="s">
        <v>1</v>
      </c>
      <c r="D4" s="24" t="s">
        <v>34</v>
      </c>
      <c r="E4" s="24" t="s">
        <v>35</v>
      </c>
      <c r="F4" s="5"/>
      <c r="G4" s="5"/>
      <c r="H4" s="3"/>
    </row>
    <row r="5" spans="1:8" ht="15.75">
      <c r="A5" s="5"/>
      <c r="B5" s="5"/>
      <c r="C5" s="5"/>
      <c r="D5" s="5"/>
      <c r="E5" s="5"/>
      <c r="F5" s="5"/>
      <c r="G5" s="5"/>
      <c r="H5" s="3"/>
    </row>
    <row r="6" spans="1:8" ht="15.75">
      <c r="A6" s="14">
        <v>2014</v>
      </c>
      <c r="B6" s="18">
        <v>146853</v>
      </c>
      <c r="C6" s="26">
        <v>0.524</v>
      </c>
      <c r="D6" s="26">
        <v>0.335</v>
      </c>
      <c r="E6" s="26">
        <v>0.141</v>
      </c>
      <c r="F6" s="5"/>
      <c r="G6" s="5"/>
      <c r="H6" s="3"/>
    </row>
    <row r="7" spans="1:8" ht="15.75">
      <c r="A7" s="14">
        <v>2013</v>
      </c>
      <c r="B7" s="18">
        <v>165201</v>
      </c>
      <c r="C7" s="26">
        <v>0.446</v>
      </c>
      <c r="D7" s="26">
        <v>0.434</v>
      </c>
      <c r="E7" s="26">
        <v>0.12</v>
      </c>
      <c r="F7" s="5"/>
      <c r="G7" s="5"/>
      <c r="H7" s="3"/>
    </row>
    <row r="8" spans="1:8" ht="15.75">
      <c r="A8" s="14">
        <v>2012</v>
      </c>
      <c r="B8" s="18">
        <v>148573</v>
      </c>
      <c r="C8" s="26">
        <v>0.48200000000000004</v>
      </c>
      <c r="D8" s="26">
        <v>0.37700000000000006</v>
      </c>
      <c r="E8" s="26">
        <v>0.141</v>
      </c>
      <c r="F8" s="15"/>
      <c r="G8" s="5"/>
      <c r="H8" s="3"/>
    </row>
    <row r="9" spans="1:8" ht="15.75">
      <c r="A9" s="14">
        <v>2011</v>
      </c>
      <c r="B9" s="18">
        <v>148841</v>
      </c>
      <c r="C9" s="26">
        <v>0.457</v>
      </c>
      <c r="D9" s="26">
        <v>0.40399999999999997</v>
      </c>
      <c r="E9" s="26">
        <v>0.139</v>
      </c>
      <c r="F9" s="5"/>
      <c r="G9" s="5"/>
      <c r="H9" s="3"/>
    </row>
    <row r="10" spans="1:8" ht="15.75">
      <c r="A10" s="14">
        <v>2010</v>
      </c>
      <c r="B10" s="18">
        <v>140232</v>
      </c>
      <c r="C10" s="26">
        <v>0.455</v>
      </c>
      <c r="D10" s="26">
        <v>0.39799999999999996</v>
      </c>
      <c r="E10" s="26">
        <v>0.147</v>
      </c>
      <c r="F10" s="5"/>
      <c r="G10" s="5"/>
      <c r="H10" s="3"/>
    </row>
    <row r="11" spans="1:8" ht="15.75">
      <c r="A11" s="14">
        <v>2009</v>
      </c>
      <c r="B11" s="18">
        <v>134951</v>
      </c>
      <c r="C11" s="26">
        <v>0.48</v>
      </c>
      <c r="D11" s="26">
        <v>0.364</v>
      </c>
      <c r="E11" s="26">
        <v>0.156</v>
      </c>
      <c r="F11" s="5"/>
      <c r="G11" s="5"/>
      <c r="H11" s="3"/>
    </row>
    <row r="12" spans="1:8" ht="15.75">
      <c r="A12" s="14">
        <v>2008</v>
      </c>
      <c r="B12" s="18">
        <v>133010</v>
      </c>
      <c r="C12" s="26">
        <v>0.49100000000000005</v>
      </c>
      <c r="D12" s="26">
        <v>0.35100000000000003</v>
      </c>
      <c r="E12" s="26">
        <v>0.158</v>
      </c>
      <c r="F12" s="5"/>
      <c r="G12" s="5"/>
      <c r="H12" s="3"/>
    </row>
    <row r="13" spans="1:8" ht="15.75">
      <c r="A13" s="14">
        <v>2007</v>
      </c>
      <c r="B13" s="18">
        <v>130399</v>
      </c>
      <c r="C13" s="26">
        <v>0.484</v>
      </c>
      <c r="D13" s="26">
        <v>0.363</v>
      </c>
      <c r="E13" s="26">
        <v>0.153</v>
      </c>
      <c r="F13" s="5"/>
      <c r="G13" s="5"/>
      <c r="H13" s="3"/>
    </row>
    <row r="14" spans="1:8" ht="15.75">
      <c r="A14" s="14">
        <v>2006</v>
      </c>
      <c r="B14" s="18">
        <v>123561</v>
      </c>
      <c r="C14" s="26">
        <v>0.465</v>
      </c>
      <c r="D14" s="26">
        <v>0.37</v>
      </c>
      <c r="E14" s="26">
        <v>0.165</v>
      </c>
      <c r="F14" s="5"/>
      <c r="G14" s="5"/>
      <c r="H14" s="3"/>
    </row>
    <row r="15" spans="1:8" ht="15.75">
      <c r="A15" s="14">
        <v>2005</v>
      </c>
      <c r="B15" s="18">
        <v>114653</v>
      </c>
      <c r="C15" s="26">
        <f>(51326444/114652939*100)*0.01</f>
        <v>0.44766793112909214</v>
      </c>
      <c r="D15" s="26">
        <f>(47756868/114652939*100)*0.01</f>
        <v>0.41653418060220854</v>
      </c>
      <c r="E15" s="26">
        <f>((7493233+8076394)/114652939*100)*0.01</f>
        <v>0.13579788826869932</v>
      </c>
      <c r="F15" s="5"/>
      <c r="G15" s="5"/>
      <c r="H15" s="3"/>
    </row>
    <row r="16" spans="1:8" ht="15.75">
      <c r="A16" s="14">
        <v>2004</v>
      </c>
      <c r="B16" s="18">
        <v>106300</v>
      </c>
      <c r="C16" s="26">
        <f>(45826429/106300211*100)*0.01</f>
        <v>0.43110383854270995</v>
      </c>
      <c r="D16" s="26">
        <f>(47838143/106300211*100)*0.01</f>
        <v>0.4500286739788315</v>
      </c>
      <c r="E16" s="26">
        <f>((6537484+6098155)/106300211*100)*0.01</f>
        <v>0.11886748747845854</v>
      </c>
      <c r="F16" s="5"/>
      <c r="G16" s="5"/>
      <c r="H16" s="3"/>
    </row>
    <row r="17" spans="1:8" ht="15.75">
      <c r="A17" s="12">
        <v>2003</v>
      </c>
      <c r="B17" s="18">
        <v>98842</v>
      </c>
      <c r="C17" s="26">
        <f>((42253/98842)*100)*0.01</f>
        <v>0.42748022095870175</v>
      </c>
      <c r="D17" s="26">
        <f>((43442/98842)*100)*0.01</f>
        <v>0.4395095202444306</v>
      </c>
      <c r="E17" s="26">
        <f>(((5693+7454)/98842)*100)*0.01</f>
        <v>0.13301025879686773</v>
      </c>
      <c r="F17" s="5"/>
      <c r="G17" s="5"/>
      <c r="H17" s="3"/>
    </row>
    <row r="18" spans="1:8" ht="15.75">
      <c r="A18" s="12">
        <v>2002</v>
      </c>
      <c r="B18" s="18">
        <v>92897</v>
      </c>
      <c r="C18" s="26">
        <f>((43262/92897)*100)*0.01</f>
        <v>0.46569856938329546</v>
      </c>
      <c r="D18" s="26">
        <f>((37730/92897)*100)*0.01</f>
        <v>0.4061487453846733</v>
      </c>
      <c r="E18" s="26">
        <f>(((5198+6707)/92897)*100)*0.01</f>
        <v>0.12815268523203116</v>
      </c>
      <c r="F18" s="5"/>
      <c r="G18" s="5"/>
      <c r="H18" s="3"/>
    </row>
    <row r="19" spans="1:8" ht="15.75">
      <c r="A19" s="12">
        <v>2001</v>
      </c>
      <c r="B19" s="18">
        <v>91802</v>
      </c>
      <c r="C19" s="26">
        <v>0.489</v>
      </c>
      <c r="D19" s="26">
        <v>0.38799999999999996</v>
      </c>
      <c r="E19" s="26">
        <v>0.12400000000000001</v>
      </c>
      <c r="F19" s="5"/>
      <c r="G19" s="5"/>
      <c r="H19" s="3"/>
    </row>
    <row r="20" spans="1:8" ht="15.75">
      <c r="A20" s="12">
        <v>2000</v>
      </c>
      <c r="B20" s="18">
        <v>84765</v>
      </c>
      <c r="C20" s="26">
        <f>((41736/B20)*100)*0.01</f>
        <v>0.4923730313218899</v>
      </c>
      <c r="D20" s="26">
        <f>((32521/84765)*100)*0.01</f>
        <v>0.3836607090190527</v>
      </c>
      <c r="E20" s="26">
        <f>((10509/B20)*100)*0.01</f>
        <v>0.12397805698106532</v>
      </c>
      <c r="F20" s="5"/>
      <c r="G20" s="5"/>
      <c r="H20" s="3"/>
    </row>
    <row r="21" spans="1:8" ht="15.75">
      <c r="A21" s="12" t="s">
        <v>27</v>
      </c>
      <c r="B21" s="30">
        <v>80042</v>
      </c>
      <c r="C21" s="26">
        <f>((38701/B21)*100)*0.01</f>
        <v>0.4835086579545739</v>
      </c>
      <c r="D21" s="26">
        <f>((31479/B21)*100)*0.01</f>
        <v>0.3932810274605832</v>
      </c>
      <c r="E21" s="26">
        <f>((9862/B21)*100)*0.01</f>
        <v>0.12321031458484295</v>
      </c>
      <c r="F21" s="5"/>
      <c r="G21" s="5"/>
      <c r="H21" s="3"/>
    </row>
    <row r="22" spans="1:8" ht="15.75">
      <c r="A22" s="12">
        <v>1998</v>
      </c>
      <c r="B22" s="30">
        <v>80720</v>
      </c>
      <c r="C22" s="26">
        <v>0.44799999999999995</v>
      </c>
      <c r="D22" s="26">
        <v>0.419</v>
      </c>
      <c r="E22" s="26">
        <v>0.133</v>
      </c>
      <c r="F22" s="5"/>
      <c r="G22" s="5"/>
      <c r="H22" s="3"/>
    </row>
    <row r="23" spans="1:8" ht="15.75">
      <c r="A23" s="12">
        <v>1997</v>
      </c>
      <c r="B23" s="30">
        <v>75383</v>
      </c>
      <c r="C23" s="26">
        <v>0.46299999999999997</v>
      </c>
      <c r="D23" s="26">
        <v>0.40399999999999997</v>
      </c>
      <c r="E23" s="26">
        <v>0.133</v>
      </c>
      <c r="F23" s="5"/>
      <c r="G23" s="5"/>
      <c r="H23" s="3"/>
    </row>
    <row r="24" spans="1:8" ht="15.75">
      <c r="A24" s="5" t="s">
        <v>25</v>
      </c>
      <c r="B24" s="30">
        <v>71219</v>
      </c>
      <c r="C24" s="26">
        <v>0.48</v>
      </c>
      <c r="D24" s="26">
        <v>0.38799999999999996</v>
      </c>
      <c r="E24" s="26">
        <v>0.132</v>
      </c>
      <c r="F24" s="5"/>
      <c r="G24" s="5"/>
      <c r="H24" s="3"/>
    </row>
    <row r="25" spans="1:8" ht="15.75">
      <c r="A25" s="5" t="s">
        <v>24</v>
      </c>
      <c r="B25" s="30">
        <v>69875</v>
      </c>
      <c r="C25" s="26">
        <v>0.49100000000000005</v>
      </c>
      <c r="D25" s="26">
        <v>0.385</v>
      </c>
      <c r="E25" s="26">
        <v>0.12400000000000001</v>
      </c>
      <c r="F25" s="5"/>
      <c r="G25" s="5"/>
      <c r="H25" s="3"/>
    </row>
    <row r="26" spans="1:8" ht="15.75">
      <c r="A26" s="5" t="s">
        <v>23</v>
      </c>
      <c r="B26" s="30">
        <v>66587</v>
      </c>
      <c r="C26" s="26">
        <v>0.493</v>
      </c>
      <c r="D26" s="26">
        <v>0.386</v>
      </c>
      <c r="E26" s="26">
        <v>0.11900000000000001</v>
      </c>
      <c r="F26" s="5"/>
      <c r="G26" s="5"/>
      <c r="H26" s="3"/>
    </row>
    <row r="27" spans="1:8" ht="15.75">
      <c r="A27" s="5" t="s">
        <v>22</v>
      </c>
      <c r="B27" s="30">
        <v>62986</v>
      </c>
      <c r="C27" s="26">
        <v>0.49700000000000005</v>
      </c>
      <c r="D27" s="26">
        <v>0.375</v>
      </c>
      <c r="E27" s="26">
        <v>0.128</v>
      </c>
      <c r="F27" s="5"/>
      <c r="G27" s="5"/>
      <c r="H27" s="3"/>
    </row>
    <row r="28" spans="1:8" ht="15.75">
      <c r="A28" s="5" t="s">
        <v>21</v>
      </c>
      <c r="B28" s="30">
        <v>60412</v>
      </c>
      <c r="C28" s="26">
        <v>0.498</v>
      </c>
      <c r="D28" s="26">
        <v>0.36700000000000005</v>
      </c>
      <c r="E28" s="26">
        <v>0.135</v>
      </c>
      <c r="F28" s="5"/>
      <c r="G28" s="5"/>
      <c r="H28" s="3"/>
    </row>
    <row r="29" spans="1:8" ht="15.75">
      <c r="A29" s="5" t="s">
        <v>20</v>
      </c>
      <c r="B29" s="30">
        <v>54935</v>
      </c>
      <c r="C29" s="26">
        <v>0.515</v>
      </c>
      <c r="D29" s="26">
        <v>0.35000000000000003</v>
      </c>
      <c r="E29" s="26">
        <v>0.135</v>
      </c>
      <c r="F29" s="5"/>
      <c r="G29" s="5"/>
      <c r="H29" s="3"/>
    </row>
    <row r="30" spans="1:8" ht="15.75">
      <c r="A30" s="5" t="s">
        <v>19</v>
      </c>
      <c r="B30" s="31" t="s">
        <v>26</v>
      </c>
      <c r="C30" s="26">
        <v>0.546</v>
      </c>
      <c r="D30" s="26">
        <v>0.327</v>
      </c>
      <c r="E30" s="26">
        <v>0.127</v>
      </c>
      <c r="F30" s="5"/>
      <c r="G30" s="5"/>
      <c r="H30" s="3"/>
    </row>
    <row r="31" spans="1:8" ht="15.75">
      <c r="A31" s="11" t="s">
        <v>18</v>
      </c>
      <c r="B31" s="30">
        <v>48461</v>
      </c>
      <c r="C31" s="26">
        <v>0.5479999999999999</v>
      </c>
      <c r="D31" s="26">
        <v>0.326</v>
      </c>
      <c r="E31" s="26">
        <v>0.126</v>
      </c>
      <c r="F31" s="5"/>
      <c r="G31" s="5"/>
      <c r="H31" s="3"/>
    </row>
    <row r="32" spans="1:8" ht="15.75">
      <c r="A32" s="11" t="s">
        <v>17</v>
      </c>
      <c r="B32" s="30">
        <v>46262</v>
      </c>
      <c r="C32" s="26">
        <v>0.5660000000000001</v>
      </c>
      <c r="D32" s="26">
        <v>0.315</v>
      </c>
      <c r="E32" s="26">
        <v>0.11900000000000001</v>
      </c>
      <c r="F32" s="5"/>
      <c r="G32" s="5"/>
      <c r="H32" s="3"/>
    </row>
    <row r="33" spans="1:8" ht="15.75">
      <c r="A33" s="7" t="s">
        <v>16</v>
      </c>
      <c r="B33" s="30">
        <v>44600</v>
      </c>
      <c r="C33" s="26">
        <v>0.5529999999999999</v>
      </c>
      <c r="D33" s="26">
        <v>0.329</v>
      </c>
      <c r="E33" s="26">
        <v>0.11800000000000001</v>
      </c>
      <c r="F33" s="5"/>
      <c r="G33" s="5"/>
      <c r="H33" s="3"/>
    </row>
    <row r="34" spans="1:8" ht="15.75">
      <c r="A34" s="7" t="s">
        <v>15</v>
      </c>
      <c r="B34" s="30">
        <v>40932</v>
      </c>
      <c r="C34" s="26">
        <v>0.556</v>
      </c>
      <c r="D34" s="26">
        <v>0.324</v>
      </c>
      <c r="E34" s="26">
        <v>0.12</v>
      </c>
      <c r="F34" s="5"/>
      <c r="G34" s="5"/>
      <c r="H34" s="3"/>
    </row>
    <row r="35" spans="1:8" ht="15.75">
      <c r="A35" s="7" t="s">
        <v>14</v>
      </c>
      <c r="B35" s="30">
        <v>37432</v>
      </c>
      <c r="C35" s="26">
        <v>0.5529999999999999</v>
      </c>
      <c r="D35" s="26">
        <v>0.32299999999999995</v>
      </c>
      <c r="E35" s="26">
        <v>0.12400000000000001</v>
      </c>
      <c r="F35" s="5"/>
      <c r="G35" s="5"/>
      <c r="H35" s="3"/>
    </row>
    <row r="36" spans="1:8" ht="15.75">
      <c r="A36" s="7" t="s">
        <v>13</v>
      </c>
      <c r="B36" s="33" t="s">
        <v>40</v>
      </c>
      <c r="C36" s="32" t="s">
        <v>38</v>
      </c>
      <c r="D36" s="32" t="s">
        <v>39</v>
      </c>
      <c r="E36" s="26">
        <v>0.10800000000000001</v>
      </c>
      <c r="F36" s="5"/>
      <c r="G36" s="5"/>
      <c r="H36" s="3"/>
    </row>
    <row r="37" spans="1:8" ht="15.75">
      <c r="A37" s="7" t="s">
        <v>12</v>
      </c>
      <c r="B37" s="30">
        <v>27895</v>
      </c>
      <c r="C37" s="26">
        <v>0.58</v>
      </c>
      <c r="D37" s="26">
        <v>0.308</v>
      </c>
      <c r="E37" s="26">
        <v>0.11199999999999999</v>
      </c>
      <c r="F37" s="5"/>
      <c r="G37" s="5"/>
      <c r="H37" s="3"/>
    </row>
    <row r="38" spans="1:8" ht="15.75">
      <c r="A38" s="7" t="s">
        <v>11</v>
      </c>
      <c r="B38" s="30">
        <v>26513</v>
      </c>
      <c r="C38" s="26">
        <v>0.5820000000000001</v>
      </c>
      <c r="D38" s="26">
        <v>0.312</v>
      </c>
      <c r="E38" s="26">
        <v>0.106</v>
      </c>
      <c r="F38" s="5"/>
      <c r="G38" s="5"/>
      <c r="H38" s="3"/>
    </row>
    <row r="39" spans="1:8" ht="15.75">
      <c r="A39" s="7" t="s">
        <v>10</v>
      </c>
      <c r="B39" s="30">
        <v>24820</v>
      </c>
      <c r="C39" s="26">
        <v>0.561</v>
      </c>
      <c r="D39" s="26">
        <v>0.303</v>
      </c>
      <c r="E39" s="26">
        <v>0.136</v>
      </c>
      <c r="F39" s="5"/>
      <c r="G39" s="5"/>
      <c r="H39" s="3"/>
    </row>
    <row r="40" spans="1:8" ht="15.75">
      <c r="A40" s="7" t="s">
        <v>9</v>
      </c>
      <c r="B40" s="30">
        <v>23027</v>
      </c>
      <c r="C40" s="26">
        <v>0.552</v>
      </c>
      <c r="D40" s="26">
        <v>0.32</v>
      </c>
      <c r="E40" s="26">
        <v>0.128</v>
      </c>
      <c r="F40" s="5"/>
      <c r="G40" s="5"/>
      <c r="H40" s="3"/>
    </row>
    <row r="41" spans="1:8" ht="15.75">
      <c r="A41" s="7" t="s">
        <v>8</v>
      </c>
      <c r="B41" s="30">
        <v>21251</v>
      </c>
      <c r="C41" s="26">
        <v>0.547</v>
      </c>
      <c r="D41" s="26">
        <v>0.33299999999999996</v>
      </c>
      <c r="E41" s="26">
        <v>0.12</v>
      </c>
      <c r="F41" s="5"/>
      <c r="G41" s="5"/>
      <c r="H41" s="3"/>
    </row>
    <row r="42" spans="1:8" ht="15.75">
      <c r="A42" s="7" t="s">
        <v>7</v>
      </c>
      <c r="B42" s="30">
        <v>19687</v>
      </c>
      <c r="C42" s="26">
        <v>0.555</v>
      </c>
      <c r="D42" s="26">
        <v>0.32299999999999995</v>
      </c>
      <c r="E42" s="26">
        <v>0.122</v>
      </c>
      <c r="F42" s="5"/>
      <c r="G42" s="5"/>
      <c r="H42" s="3"/>
    </row>
    <row r="43" spans="1:8" ht="15.75">
      <c r="A43" s="7" t="s">
        <v>6</v>
      </c>
      <c r="B43" s="30">
        <v>18806</v>
      </c>
      <c r="C43" s="26">
        <v>0.5710000000000001</v>
      </c>
      <c r="D43" s="26">
        <v>0.313</v>
      </c>
      <c r="E43" s="26">
        <v>0.11599999999999999</v>
      </c>
      <c r="F43" s="5"/>
      <c r="G43" s="5"/>
      <c r="H43" s="3"/>
    </row>
    <row r="44" spans="1:8" ht="15.75">
      <c r="A44" s="7" t="s">
        <v>5</v>
      </c>
      <c r="B44" s="31" t="s">
        <v>37</v>
      </c>
      <c r="C44" s="26">
        <v>0.5670000000000001</v>
      </c>
      <c r="D44" s="26">
        <v>0.32799999999999996</v>
      </c>
      <c r="E44" s="26">
        <v>0.105</v>
      </c>
      <c r="F44" s="5"/>
      <c r="G44" s="5"/>
      <c r="H44" s="3"/>
    </row>
    <row r="45" spans="1:8" ht="15.75">
      <c r="A45" s="7" t="s">
        <v>4</v>
      </c>
      <c r="B45" s="30">
        <v>14858</v>
      </c>
      <c r="C45" s="26">
        <v>0.6020000000000001</v>
      </c>
      <c r="D45" s="26">
        <v>0.28</v>
      </c>
      <c r="E45" s="26">
        <v>0.11800000000000001</v>
      </c>
      <c r="F45" s="5"/>
      <c r="G45" s="5"/>
      <c r="H45" s="3"/>
    </row>
    <row r="46" spans="1:8" ht="15.75">
      <c r="A46" s="7" t="s">
        <v>3</v>
      </c>
      <c r="B46" s="30">
        <v>13324</v>
      </c>
      <c r="C46" s="26">
        <v>0.616</v>
      </c>
      <c r="D46" s="26">
        <v>0.269</v>
      </c>
      <c r="E46" s="26">
        <v>0.115</v>
      </c>
      <c r="F46" s="5"/>
      <c r="G46" s="5"/>
      <c r="H46" s="3"/>
    </row>
    <row r="47" spans="1:48" ht="15.75">
      <c r="A47" s="7" t="s">
        <v>2</v>
      </c>
      <c r="B47" s="29">
        <v>13806</v>
      </c>
      <c r="C47" s="26">
        <v>0.5920000000000001</v>
      </c>
      <c r="D47" s="26">
        <v>0.317</v>
      </c>
      <c r="E47" s="26">
        <v>0.091</v>
      </c>
      <c r="F47" s="5"/>
      <c r="G47" s="7"/>
      <c r="H47" s="7"/>
      <c r="I47" s="7"/>
      <c r="J47" s="7"/>
      <c r="K47" s="7"/>
      <c r="L47" s="7"/>
      <c r="M47" s="7"/>
      <c r="N47" s="7"/>
      <c r="O47" s="7"/>
      <c r="P47" s="7"/>
      <c r="Q47" s="7"/>
      <c r="R47" s="7"/>
      <c r="S47" s="7"/>
      <c r="T47" s="7"/>
      <c r="U47" s="7"/>
      <c r="V47" s="11"/>
      <c r="W47" s="11"/>
      <c r="X47" s="5"/>
      <c r="Y47" s="5"/>
      <c r="Z47" s="5"/>
      <c r="AA47" s="5"/>
      <c r="AB47" s="5"/>
      <c r="AC47" s="5"/>
      <c r="AD47" s="5"/>
      <c r="AE47" s="12"/>
      <c r="AF47" s="12"/>
      <c r="AG47" s="12"/>
      <c r="AH47" s="12"/>
      <c r="AI47" s="12"/>
      <c r="AJ47" s="12"/>
      <c r="AK47" s="12"/>
      <c r="AL47" s="14"/>
      <c r="AM47" s="14"/>
      <c r="AN47" s="14"/>
      <c r="AO47" s="14"/>
      <c r="AP47" s="14"/>
      <c r="AQ47" s="14"/>
      <c r="AR47" s="14"/>
      <c r="AS47" s="14"/>
      <c r="AT47" s="14"/>
      <c r="AU47" s="14"/>
      <c r="AV47" s="16"/>
    </row>
    <row r="48" spans="1:12" ht="15.75">
      <c r="A48" s="35"/>
      <c r="B48" s="36"/>
      <c r="C48" s="27"/>
      <c r="D48" s="28"/>
      <c r="E48" s="28"/>
      <c r="F48" s="5"/>
      <c r="G48" s="14"/>
      <c r="H48" s="18"/>
      <c r="I48" s="13"/>
      <c r="J48" s="26"/>
      <c r="K48" s="26"/>
      <c r="L48" s="26"/>
    </row>
    <row r="49" spans="1:12" ht="15.75">
      <c r="A49" s="17" t="s">
        <v>29</v>
      </c>
      <c r="B49" s="18"/>
      <c r="C49" s="19"/>
      <c r="D49" s="15"/>
      <c r="E49" s="15"/>
      <c r="F49" s="5"/>
      <c r="G49" s="14"/>
      <c r="H49" s="18"/>
      <c r="I49" s="13"/>
      <c r="J49" s="26"/>
      <c r="K49" s="26"/>
      <c r="L49" s="26"/>
    </row>
    <row r="50" spans="1:12" ht="15.75">
      <c r="A50" s="17"/>
      <c r="B50" s="18"/>
      <c r="C50" s="19"/>
      <c r="D50" s="15"/>
      <c r="E50" s="15"/>
      <c r="F50" s="5"/>
      <c r="G50" s="14"/>
      <c r="H50" s="18"/>
      <c r="I50" s="13"/>
      <c r="J50" s="26"/>
      <c r="K50" s="26"/>
      <c r="L50" s="26"/>
    </row>
    <row r="51" spans="1:12" ht="34.5" customHeight="1">
      <c r="A51" s="34" t="s">
        <v>41</v>
      </c>
      <c r="B51" s="34"/>
      <c r="C51" s="34"/>
      <c r="D51" s="34"/>
      <c r="E51" s="34"/>
      <c r="F51" s="5"/>
      <c r="G51" s="14"/>
      <c r="H51" s="18"/>
      <c r="I51" s="13"/>
      <c r="J51" s="26"/>
      <c r="K51" s="26"/>
      <c r="L51" s="26"/>
    </row>
    <row r="52" spans="1:12" ht="15.75">
      <c r="A52" s="6" t="s">
        <v>31</v>
      </c>
      <c r="B52" s="20"/>
      <c r="C52" s="10"/>
      <c r="D52" s="10"/>
      <c r="E52" s="10"/>
      <c r="F52" s="5"/>
      <c r="G52" s="14"/>
      <c r="H52" s="18"/>
      <c r="I52" s="13"/>
      <c r="J52" s="26"/>
      <c r="K52" s="26"/>
      <c r="L52" s="26"/>
    </row>
    <row r="53" spans="1:12" ht="15.75">
      <c r="A53" s="5"/>
      <c r="B53" s="8"/>
      <c r="C53" s="9"/>
      <c r="D53" s="21"/>
      <c r="E53" s="21"/>
      <c r="F53" s="5"/>
      <c r="G53" s="14"/>
      <c r="H53" s="18"/>
      <c r="I53" s="13"/>
      <c r="J53" s="26"/>
      <c r="K53" s="26"/>
      <c r="L53" s="26"/>
    </row>
    <row r="54" spans="1:12" ht="34.5" customHeight="1">
      <c r="A54" s="34" t="s">
        <v>42</v>
      </c>
      <c r="B54" s="34"/>
      <c r="C54" s="34"/>
      <c r="D54" s="34"/>
      <c r="E54" s="34"/>
      <c r="F54" s="5"/>
      <c r="G54" s="14"/>
      <c r="H54" s="18"/>
      <c r="I54" s="13"/>
      <c r="J54" s="37"/>
      <c r="K54" s="26"/>
      <c r="L54" s="26"/>
    </row>
    <row r="55" spans="1:12" ht="15.75">
      <c r="A55" s="6" t="s">
        <v>30</v>
      </c>
      <c r="B55" s="20"/>
      <c r="C55" s="10"/>
      <c r="D55" s="10"/>
      <c r="E55" s="10"/>
      <c r="F55" s="5"/>
      <c r="G55" s="14"/>
      <c r="H55" s="18"/>
      <c r="I55" s="13"/>
      <c r="J55" s="37"/>
      <c r="K55" s="26"/>
      <c r="L55" s="26"/>
    </row>
    <row r="56" spans="1:8" ht="15.75">
      <c r="A56" s="6"/>
      <c r="B56" s="6"/>
      <c r="C56" s="6"/>
      <c r="D56" s="6"/>
      <c r="E56" s="6"/>
      <c r="F56" s="5"/>
      <c r="G56" s="5"/>
      <c r="H56" s="3"/>
    </row>
    <row r="57" spans="1:8" ht="15.75">
      <c r="A57" s="6" t="s">
        <v>28</v>
      </c>
      <c r="B57" s="6"/>
      <c r="C57" s="6"/>
      <c r="D57" s="6"/>
      <c r="E57" s="6"/>
      <c r="F57" s="5"/>
      <c r="G57" s="5"/>
      <c r="H57" s="3"/>
    </row>
    <row r="58" spans="1:8" ht="15.75">
      <c r="A58" s="6"/>
      <c r="B58" s="6"/>
      <c r="C58" s="6"/>
      <c r="D58" s="6"/>
      <c r="E58" s="6"/>
      <c r="F58" s="5"/>
      <c r="G58" s="5"/>
      <c r="H58" s="3"/>
    </row>
    <row r="59" spans="1:8" ht="15.75">
      <c r="A59" s="6"/>
      <c r="B59" s="6"/>
      <c r="C59" s="6"/>
      <c r="D59" s="6"/>
      <c r="E59" s="6"/>
      <c r="F59" s="5"/>
      <c r="G59" s="5"/>
      <c r="H59" s="3"/>
    </row>
    <row r="60" spans="1:8" ht="15.75">
      <c r="A60" s="4"/>
      <c r="B60" s="3"/>
      <c r="C60" s="3"/>
      <c r="D60" s="3"/>
      <c r="E60" s="3"/>
      <c r="F60" s="3"/>
      <c r="G60" s="3"/>
      <c r="H60" s="3"/>
    </row>
    <row r="61" spans="1:8" ht="15.75">
      <c r="A61" s="4"/>
      <c r="B61" s="3"/>
      <c r="C61" s="3"/>
      <c r="D61" s="3"/>
      <c r="E61" s="3"/>
      <c r="F61" s="3"/>
      <c r="G61" s="3"/>
      <c r="H61" s="3"/>
    </row>
    <row r="62" ht="15.75">
      <c r="A62" s="2"/>
    </row>
    <row r="63" ht="15.75">
      <c r="A63" s="2"/>
    </row>
  </sheetData>
  <sheetProtection/>
  <mergeCells count="2">
    <mergeCell ref="A51:E51"/>
    <mergeCell ref="A54:E54"/>
  </mergeCells>
  <printOptions/>
  <pageMargins left="0.5" right="0.667" top="0.75" bottom="0.75" header="0.5" footer="0.5"/>
  <pageSetup fitToHeight="2" fitToWidth="1"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2019-06-14T18:14:34Z</cp:lastPrinted>
  <dcterms:created xsi:type="dcterms:W3CDTF">1998-12-08T22:21:06Z</dcterms:created>
  <dcterms:modified xsi:type="dcterms:W3CDTF">2019-06-14T18:27:10Z</dcterms:modified>
  <cp:category/>
  <cp:version/>
  <cp:contentType/>
  <cp:contentStatus/>
</cp:coreProperties>
</file>