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e-12" sheetId="1" r:id="rId1"/>
  </sheets>
  <definedNames>
    <definedName name="_xlnm.Print_Area" localSheetId="0">'e-12'!$A$1:$I$72</definedName>
  </definedNames>
  <calcPr fullCalcOnLoad="1"/>
</workbook>
</file>

<file path=xl/sharedStrings.xml><?xml version="1.0" encoding="utf-8"?>
<sst xmlns="http://schemas.openxmlformats.org/spreadsheetml/2006/main" count="63" uniqueCount="63">
  <si>
    <t>Year</t>
  </si>
  <si>
    <t xml:space="preserve">      All Fees</t>
  </si>
  <si>
    <t xml:space="preserve">   Net Revenue</t>
  </si>
  <si>
    <t>1975</t>
  </si>
  <si>
    <t>1976</t>
  </si>
  <si>
    <t>1977</t>
  </si>
  <si>
    <t>1978</t>
  </si>
  <si>
    <t>1979</t>
  </si>
  <si>
    <t>1980</t>
  </si>
  <si>
    <t>1981</t>
  </si>
  <si>
    <t>1982</t>
  </si>
  <si>
    <t>1984</t>
  </si>
  <si>
    <t>1986</t>
  </si>
  <si>
    <t>1987</t>
  </si>
  <si>
    <t>1988</t>
  </si>
  <si>
    <t>1991</t>
  </si>
  <si>
    <t>1992</t>
  </si>
  <si>
    <t>1993</t>
  </si>
  <si>
    <t>NOTE: Detail may not add to totals due to rounding.</t>
  </si>
  <si>
    <t>SOURCE: New York State Department of Motor Vehicles, Division of Fiscal Management.</t>
  </si>
  <si>
    <t>Fees Paid to Department of Motor Vehicles</t>
  </si>
  <si>
    <t>Motor Vehicle Registration Fees, Driver License Fees, and Other Fees — Collections and Net Revenue</t>
  </si>
  <si>
    <r>
      <t>Motor Vehicle Registration Fees</t>
    </r>
    <r>
      <rPr>
        <vertAlign val="superscript"/>
        <sz val="11"/>
        <rFont val="Arial"/>
        <family val="2"/>
      </rPr>
      <t>1</t>
    </r>
  </si>
  <si>
    <r>
      <t>Driver 
License
 Fees</t>
    </r>
    <r>
      <rPr>
        <vertAlign val="superscript"/>
        <sz val="11"/>
        <rFont val="Arial"/>
        <family val="2"/>
      </rPr>
      <t>2</t>
    </r>
  </si>
  <si>
    <r>
      <t>All
Other
Fees</t>
    </r>
    <r>
      <rPr>
        <vertAlign val="superscript"/>
        <sz val="11"/>
        <rFont val="Arial"/>
        <family val="2"/>
      </rPr>
      <t>3</t>
    </r>
  </si>
  <si>
    <t>Fee Paid to County Clerks</t>
  </si>
  <si>
    <t>Refund and Other
Deductions</t>
  </si>
  <si>
    <t>2010b</t>
  </si>
  <si>
    <t>2009a,b,c</t>
  </si>
  <si>
    <t>d  Increase in All Fees due to the Driver’s Responsibility Act (DRA). This is an assessment if you reach six points on your license within eighteen months or are convicted of an alcohol violation. The assessment is for three years. This was the second year and, if paid at the same level, will see an increase in 2008.</t>
  </si>
  <si>
    <t>f  License revenue is down due to the low volume of renewals because of the change in the cycle. Other revenue has increased due to an increase in the Title fee (as of October 2005) and the growth in Driver Responsibility Assessment.</t>
  </si>
  <si>
    <t>g  Plate Reissuance Program and increased fee for Insurance Buy Back.</t>
  </si>
  <si>
    <t>2005a,g</t>
  </si>
  <si>
    <t>2001g</t>
  </si>
  <si>
    <t>h   Passenger Vehicle registration fees reduced by 25 percent effective July 1, 1998.</t>
  </si>
  <si>
    <t>1998h</t>
  </si>
  <si>
    <t>i  Driver License validity period changed from four to five years starting February 1996.</t>
  </si>
  <si>
    <t>1996i</t>
  </si>
  <si>
    <t>j  Two-year registrations were introduced for certain vehicle classes and there were other changes.</t>
  </si>
  <si>
    <t>1990i</t>
  </si>
  <si>
    <t>1989i</t>
  </si>
  <si>
    <t>k  Registration fees were reduced to the pre-May 1, 1983, levels for Standard Series, Regular Commercial, Agricultural, and Farm categories, effective September 1, 1985.</t>
  </si>
  <si>
    <t>1985k</t>
  </si>
  <si>
    <t>l  Registration, license, and other fees were increased effective May 1, 1983.</t>
  </si>
  <si>
    <t>1983l</t>
  </si>
  <si>
    <t>1  Registration Fees include: standard registration, special registration service charge, registration surcharge (repealed July 1, 1992), motorcycle registration, Motorcycle Safety Fund fee, other registration, International Registration Plan (IRP) (New York portion), IRP (Out-of-State portion), IRP temporary authority permits, gift certificates, dealer extra, transporter extra, miscellaneous registrations, bonded vehicles, permanent fleet registration, souvenir plates, Cure plates, Council of the Arts plates, I Love New York plates, Animal Population Control plates, Olympic plates, Custom plates, World University plates, Conservation plates, Standard Registration (2nd year), Special Registration (2nd year) service charge, and other registration (2nd year).</t>
  </si>
  <si>
    <t>2  License Fees include: Original motorcycle license, renewal motorcycle license, Motorcycle Safety Fund, five-year license original, five-year license renewal, original class 1-8, renewal class 1-8, coterminous license fee, document image fee, and license renewal eight years.</t>
  </si>
  <si>
    <t>3  All Other Fees include: New York City tax, New York City tax commercial, boats, snowmobiles (Dealers Only), regular surcharge, ATV, title, lien, reflectorized plates, dealer distributed plates, junk and salvage certificate, dealer certificate of sale, dealer and transporter original, junk and salvage license, boat dealer, snowmobile dealer, vehicle safety application, repair shop original and renewal, body repair estimator license, repair shop penalty fee, auto theft storage and lien fees, certified inspector license, inspection station license, safety inspection stickers, emissions stickers, salvage vehicle inspection, auto theft penalty fees, diesel inspection stickers, reregistration standard, reregistration other, miscellaneous license, license application (reciprocity), miscellaneous boats, miscellaneous snowmobile, miscellaneous ATV, general knowledge test, non-Commercial Drivers License (CDL) common knowledge test, motorcycle knowledge test, CDL core knowledge test (no permit), CDL core knowledge test (permit), CDL endorsement test (no permit), CDL endorsement test (permit), CDL skills test, non-commercial additional road test, escort service certificate, problem driver pointer system, search fee, license suspension termination fee, over the counter license abstract, abstract with license renewal, expedited service fee, plate reissuance (keep same plate), vin and pin fee, bad check penalty fee, Private Service Bureau application, Private Service Bureau license, Private Bureau renewal, uninsured civil penalty, chemical test refusal civil penalty, license reinstatement fee, license reinstatement fee out-of-state privileges, second chemical test refusal civil penalty, financial security buyback, restore license privileges out-of-state, driving school applications, driving school license, driving school branch office, driving school instructor original, driving school instructor renewal, driving school instructor application, driving school applications, nondriver ID card, conditional license, restricted use license, and nondriver ID renewal.</t>
  </si>
  <si>
    <t>New York State — 1975-2018</t>
  </si>
  <si>
    <t>2018a</t>
  </si>
  <si>
    <t>2017a</t>
  </si>
  <si>
    <t>2015b,c</t>
  </si>
  <si>
    <t>2014b,c</t>
  </si>
  <si>
    <t>2013b,c</t>
  </si>
  <si>
    <t>2012c</t>
  </si>
  <si>
    <t>2011c</t>
  </si>
  <si>
    <t>2008a</t>
  </si>
  <si>
    <t>2007a,d</t>
  </si>
  <si>
    <t>2006a,f</t>
  </si>
  <si>
    <t>2000b</t>
  </si>
  <si>
    <t>a  License Renewal increased to a previous change in the renewal term from four years to five years, and implementation of an eight-year license renewal cycle.</t>
  </si>
  <si>
    <t>b  License Renewals reduced due to a previous change in the renewal term from four years to five years, and implementation of an eight-year license renewal cycle.</t>
  </si>
  <si>
    <t>c  All License and Registration Fees were increased by 25 percent effective September 1, 2009; new Metropolitan Transportation Authority surcharge effective September 1, 2009.</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</si>
</sst>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0">
    <font>
      <sz val="10"/>
      <name val="Arial"/>
      <family val="0"/>
    </font>
    <font>
      <sz val="10"/>
      <name val="Clearface Regular"/>
      <family val="1"/>
    </font>
    <font>
      <sz val="10"/>
      <name val="Times New Roman"/>
      <family val="1"/>
    </font>
    <font>
      <sz val="11"/>
      <name val="Arial"/>
      <family val="2"/>
    </font>
    <font>
      <vertAlign val="superscript"/>
      <sz val="11"/>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NumberFormat="1" applyFont="1" applyAlignment="1">
      <alignment/>
    </xf>
    <xf numFmtId="0" fontId="3" fillId="0" borderId="0" xfId="0" applyFont="1" applyAlignment="1">
      <alignment/>
    </xf>
    <xf numFmtId="5" fontId="3" fillId="0" borderId="0" xfId="0" applyNumberFormat="1" applyFont="1" applyAlignment="1">
      <alignment/>
    </xf>
    <xf numFmtId="0" fontId="3" fillId="0" borderId="0" xfId="0" applyNumberFormat="1" applyFont="1" applyAlignment="1">
      <alignment horizontal="fill"/>
    </xf>
    <xf numFmtId="0" fontId="3" fillId="0" borderId="10" xfId="0" applyNumberFormat="1" applyFont="1" applyBorder="1" applyAlignment="1">
      <alignment horizontal="fill"/>
    </xf>
    <xf numFmtId="0" fontId="3" fillId="0" borderId="11" xfId="0" applyNumberFormat="1" applyFont="1" applyBorder="1" applyAlignment="1">
      <alignment/>
    </xf>
    <xf numFmtId="0" fontId="3" fillId="0" borderId="11" xfId="0" applyNumberFormat="1" applyFont="1" applyBorder="1" applyAlignment="1">
      <alignment horizontal="right"/>
    </xf>
    <xf numFmtId="3" fontId="3" fillId="0" borderId="0" xfId="0" applyNumberFormat="1" applyFont="1" applyAlignment="1" quotePrefix="1">
      <alignment horizontal="right"/>
    </xf>
    <xf numFmtId="3" fontId="3" fillId="0" borderId="0" xfId="0" applyNumberFormat="1" applyFont="1" applyFill="1" applyAlignment="1">
      <alignment/>
    </xf>
    <xf numFmtId="3" fontId="3" fillId="0" borderId="0" xfId="0" applyNumberFormat="1" applyFont="1" applyAlignment="1">
      <alignment/>
    </xf>
    <xf numFmtId="0" fontId="3" fillId="0" borderId="0" xfId="0" applyNumberFormat="1" applyFont="1" applyAlignment="1">
      <alignment horizontal="left"/>
    </xf>
    <xf numFmtId="0" fontId="3" fillId="0" borderId="0" xfId="0" applyNumberFormat="1" applyFont="1" applyBorder="1" applyAlignment="1">
      <alignment horizontal="left"/>
    </xf>
    <xf numFmtId="3" fontId="3" fillId="0" borderId="0" xfId="0" applyNumberFormat="1" applyFont="1" applyBorder="1" applyAlignment="1">
      <alignment/>
    </xf>
    <xf numFmtId="0" fontId="3" fillId="0" borderId="10" xfId="0" applyNumberFormat="1" applyFont="1" applyBorder="1" applyAlignment="1">
      <alignment horizontal="left"/>
    </xf>
    <xf numFmtId="3" fontId="3" fillId="0" borderId="10" xfId="0" applyNumberFormat="1" applyFont="1" applyBorder="1" applyAlignment="1">
      <alignment/>
    </xf>
    <xf numFmtId="5" fontId="5" fillId="0" borderId="0" xfId="0" applyNumberFormat="1" applyFont="1" applyAlignment="1">
      <alignment/>
    </xf>
    <xf numFmtId="0" fontId="3" fillId="0" borderId="11" xfId="0" applyNumberFormat="1" applyFont="1" applyBorder="1" applyAlignment="1">
      <alignment horizontal="right" wrapText="1"/>
    </xf>
    <xf numFmtId="164" fontId="3" fillId="0" borderId="0" xfId="0" applyNumberFormat="1" applyFont="1" applyFill="1" applyAlignment="1">
      <alignment/>
    </xf>
    <xf numFmtId="164" fontId="3" fillId="0" borderId="0" xfId="0" applyNumberFormat="1" applyFont="1" applyAlignment="1">
      <alignment/>
    </xf>
    <xf numFmtId="164" fontId="3" fillId="0" borderId="0" xfId="0" applyNumberFormat="1" applyFont="1" applyBorder="1" applyAlignment="1">
      <alignment/>
    </xf>
    <xf numFmtId="164" fontId="3" fillId="0" borderId="0" xfId="0" applyNumberFormat="1" applyFont="1" applyAlignment="1" quotePrefix="1">
      <alignment horizontal="right"/>
    </xf>
    <xf numFmtId="164" fontId="3" fillId="0" borderId="0" xfId="0" applyNumberFormat="1" applyFont="1" applyAlignment="1">
      <alignment horizontal="right"/>
    </xf>
    <xf numFmtId="5" fontId="3" fillId="0" borderId="0" xfId="0" applyNumberFormat="1" applyFont="1" applyAlignment="1">
      <alignment horizontal="left" wrapText="1"/>
    </xf>
    <xf numFmtId="5" fontId="3" fillId="0" borderId="0" xfId="0" applyNumberFormat="1" applyFont="1" applyAlignment="1">
      <alignment horizontal="left" wrapText="1"/>
    </xf>
    <xf numFmtId="0" fontId="3" fillId="0" borderId="12" xfId="0" applyNumberFormat="1" applyFont="1" applyBorder="1" applyAlignment="1">
      <alignment horizontal="center"/>
    </xf>
    <xf numFmtId="5" fontId="5" fillId="0" borderId="0" xfId="0" applyNumberFormat="1" applyFont="1" applyAlignment="1">
      <alignment horizontal="left" wrapText="1"/>
    </xf>
    <xf numFmtId="0" fontId="3"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77"/>
  <sheetViews>
    <sheetView tabSelected="1" zoomScalePageLayoutView="0" workbookViewId="0" topLeftCell="A1">
      <selection activeCell="A1" sqref="A1:H1"/>
    </sheetView>
  </sheetViews>
  <sheetFormatPr defaultColWidth="9.140625" defaultRowHeight="12.75"/>
  <cols>
    <col min="1" max="1" width="10.57421875" style="1" customWidth="1"/>
    <col min="2" max="2" width="17.57421875" style="1" customWidth="1"/>
    <col min="3" max="7" width="15.7109375" style="1" customWidth="1"/>
    <col min="8" max="8" width="17.8515625" style="1" customWidth="1"/>
    <col min="9" max="9" width="13.57421875" style="1" customWidth="1"/>
    <col min="10" max="16384" width="9.140625" style="1" customWidth="1"/>
  </cols>
  <sheetData>
    <row r="1" spans="1:17" ht="41.25" customHeight="1">
      <c r="A1" s="28" t="s">
        <v>21</v>
      </c>
      <c r="B1" s="28"/>
      <c r="C1" s="28"/>
      <c r="D1" s="28"/>
      <c r="E1" s="28"/>
      <c r="F1" s="28"/>
      <c r="G1" s="28"/>
      <c r="H1" s="28"/>
      <c r="I1" s="4"/>
      <c r="J1" s="4"/>
      <c r="K1" s="4"/>
      <c r="L1" s="4"/>
      <c r="M1" s="4"/>
      <c r="N1" s="4"/>
      <c r="O1" s="4"/>
      <c r="P1" s="4"/>
      <c r="Q1" s="4"/>
    </row>
    <row r="2" spans="1:17" ht="20.25">
      <c r="A2" s="18" t="s">
        <v>48</v>
      </c>
      <c r="B2" s="5"/>
      <c r="C2" s="5"/>
      <c r="D2" s="5"/>
      <c r="E2" s="5"/>
      <c r="F2" s="5"/>
      <c r="G2" s="3"/>
      <c r="H2" s="3"/>
      <c r="I2" s="4"/>
      <c r="J2" s="4"/>
      <c r="K2" s="4"/>
      <c r="L2" s="4"/>
      <c r="M2" s="4"/>
      <c r="N2" s="4"/>
      <c r="O2" s="4"/>
      <c r="P2" s="4"/>
      <c r="Q2" s="4"/>
    </row>
    <row r="3" spans="1:17" ht="14.25">
      <c r="A3" s="6"/>
      <c r="B3" s="6"/>
      <c r="C3" s="6"/>
      <c r="D3" s="6"/>
      <c r="E3" s="6"/>
      <c r="F3" s="6"/>
      <c r="G3" s="6"/>
      <c r="H3" s="6"/>
      <c r="I3" s="4"/>
      <c r="J3" s="4"/>
      <c r="K3" s="4"/>
      <c r="L3" s="4"/>
      <c r="M3" s="4"/>
      <c r="N3" s="4"/>
      <c r="O3" s="4"/>
      <c r="P3" s="4"/>
      <c r="Q3" s="4"/>
    </row>
    <row r="4" spans="1:17" ht="14.25">
      <c r="A4" s="7"/>
      <c r="B4" s="27" t="s">
        <v>20</v>
      </c>
      <c r="C4" s="27"/>
      <c r="D4" s="27"/>
      <c r="E4" s="27"/>
      <c r="F4" s="7"/>
      <c r="G4" s="7"/>
      <c r="H4" s="7"/>
      <c r="I4" s="4"/>
      <c r="J4" s="4"/>
      <c r="K4" s="4"/>
      <c r="L4" s="4"/>
      <c r="M4" s="4"/>
      <c r="N4" s="4"/>
      <c r="O4" s="4"/>
      <c r="P4" s="4"/>
      <c r="Q4" s="4"/>
    </row>
    <row r="5" spans="1:17" ht="45">
      <c r="A5" s="8" t="s">
        <v>0</v>
      </c>
      <c r="B5" s="9" t="s">
        <v>1</v>
      </c>
      <c r="C5" s="19" t="s">
        <v>22</v>
      </c>
      <c r="D5" s="19" t="s">
        <v>23</v>
      </c>
      <c r="E5" s="19" t="s">
        <v>24</v>
      </c>
      <c r="F5" s="19" t="s">
        <v>25</v>
      </c>
      <c r="G5" s="19" t="s">
        <v>26</v>
      </c>
      <c r="H5" s="9" t="s">
        <v>2</v>
      </c>
      <c r="I5" s="4"/>
      <c r="J5" s="4"/>
      <c r="K5" s="4"/>
      <c r="L5" s="4"/>
      <c r="M5" s="4"/>
      <c r="N5" s="4"/>
      <c r="O5" s="4"/>
      <c r="P5" s="4"/>
      <c r="Q5" s="4"/>
    </row>
    <row r="6" spans="1:17" ht="14.25">
      <c r="A6" s="14"/>
      <c r="B6" s="10"/>
      <c r="C6" s="3"/>
      <c r="D6" s="3"/>
      <c r="E6" s="11"/>
      <c r="F6" s="3"/>
      <c r="G6" s="12"/>
      <c r="H6" s="12"/>
      <c r="I6" s="4"/>
      <c r="J6" s="4"/>
      <c r="K6" s="4"/>
      <c r="L6" s="4"/>
      <c r="M6" s="4"/>
      <c r="N6" s="4"/>
      <c r="O6" s="4"/>
      <c r="P6" s="4"/>
      <c r="Q6" s="4"/>
    </row>
    <row r="7" spans="1:17" ht="14.25">
      <c r="A7" s="14" t="s">
        <v>49</v>
      </c>
      <c r="B7" s="20">
        <f>SUM(C7:E7)</f>
        <v>2131680582.6410003</v>
      </c>
      <c r="C7" s="20">
        <v>710753903.9330001</v>
      </c>
      <c r="D7" s="20">
        <v>229349116.60999998</v>
      </c>
      <c r="E7" s="20">
        <v>1191577562.098</v>
      </c>
      <c r="F7" s="20">
        <v>49742564.12</v>
      </c>
      <c r="G7" s="20">
        <v>404763044.89</v>
      </c>
      <c r="H7" s="20">
        <f>B7-F7-G7</f>
        <v>1677174973.6310005</v>
      </c>
      <c r="I7" s="4"/>
      <c r="J7" s="4"/>
      <c r="K7" s="4"/>
      <c r="L7" s="4"/>
      <c r="M7" s="4"/>
      <c r="N7" s="4"/>
      <c r="O7" s="4"/>
      <c r="P7" s="4"/>
      <c r="Q7" s="4"/>
    </row>
    <row r="8" spans="1:17" ht="14.25">
      <c r="A8" s="14" t="s">
        <v>50</v>
      </c>
      <c r="B8" s="20">
        <f>SUM(C8:E8)</f>
        <v>2049102229.243</v>
      </c>
      <c r="C8" s="20">
        <v>702434078.8929999</v>
      </c>
      <c r="D8" s="20">
        <v>193053755.12</v>
      </c>
      <c r="E8" s="20">
        <v>1153614395.23</v>
      </c>
      <c r="F8" s="20">
        <v>47744413.89</v>
      </c>
      <c r="G8" s="20">
        <v>373583756.82000005</v>
      </c>
      <c r="H8" s="20">
        <f>B8-F8-G8</f>
        <v>1627774058.533</v>
      </c>
      <c r="I8" s="4"/>
      <c r="J8" s="4"/>
      <c r="K8" s="4"/>
      <c r="L8" s="4"/>
      <c r="M8" s="4"/>
      <c r="N8" s="4"/>
      <c r="O8" s="4"/>
      <c r="P8" s="4"/>
      <c r="Q8" s="4"/>
    </row>
    <row r="9" spans="1:17" ht="14.25">
      <c r="A9" s="14">
        <v>2016</v>
      </c>
      <c r="B9" s="20">
        <f>SUM(C9:E9)</f>
        <v>1904104348.1690001</v>
      </c>
      <c r="C9" s="20">
        <v>690356565.416</v>
      </c>
      <c r="D9" s="20">
        <v>116656678.38</v>
      </c>
      <c r="E9" s="20">
        <v>1097091104.3730001</v>
      </c>
      <c r="F9" s="20">
        <v>41237610.760000005</v>
      </c>
      <c r="G9" s="20">
        <v>342465367.09299994</v>
      </c>
      <c r="H9" s="20">
        <f>B9-F9-G9</f>
        <v>1520401370.3160002</v>
      </c>
      <c r="I9" s="4"/>
      <c r="J9" s="4"/>
      <c r="K9" s="4"/>
      <c r="L9" s="4"/>
      <c r="M9" s="4"/>
      <c r="N9" s="4"/>
      <c r="O9" s="4"/>
      <c r="P9" s="4"/>
      <c r="Q9" s="4"/>
    </row>
    <row r="10" spans="1:17" ht="14.25">
      <c r="A10" s="14" t="s">
        <v>51</v>
      </c>
      <c r="B10" s="20">
        <f>SUM(C10:E10)</f>
        <v>1863881565.413</v>
      </c>
      <c r="C10" s="20">
        <v>695119381.9159999</v>
      </c>
      <c r="D10" s="20">
        <v>103490193.82000001</v>
      </c>
      <c r="E10" s="20">
        <v>1065271989.677</v>
      </c>
      <c r="F10" s="20">
        <v>43779007.93</v>
      </c>
      <c r="G10" s="20">
        <v>321071173.117</v>
      </c>
      <c r="H10" s="20">
        <f>B10-F10-G10</f>
        <v>1499031384.3660002</v>
      </c>
      <c r="I10" s="4"/>
      <c r="J10" s="4"/>
      <c r="K10" s="4"/>
      <c r="L10" s="4"/>
      <c r="M10" s="4"/>
      <c r="N10" s="4"/>
      <c r="O10" s="4"/>
      <c r="P10" s="4"/>
      <c r="Q10" s="4"/>
    </row>
    <row r="11" spans="1:17" ht="14.25">
      <c r="A11" s="14" t="s">
        <v>52</v>
      </c>
      <c r="B11" s="21">
        <f aca="true" t="shared" si="0" ref="B11:B19">SUM(C11:E11)</f>
        <v>1809310022.0399997</v>
      </c>
      <c r="C11" s="20">
        <v>670771199.1099999</v>
      </c>
      <c r="D11" s="20">
        <v>105070838.27</v>
      </c>
      <c r="E11" s="20">
        <v>1033467984.6599998</v>
      </c>
      <c r="F11" s="20">
        <v>42799254.81999999</v>
      </c>
      <c r="G11" s="20">
        <v>300207284.15</v>
      </c>
      <c r="H11" s="20">
        <f aca="true" t="shared" si="1" ref="H11:H25">B11-F11-G11</f>
        <v>1466303483.0699997</v>
      </c>
      <c r="I11" s="4"/>
      <c r="J11" s="4"/>
      <c r="K11" s="4"/>
      <c r="L11" s="4"/>
      <c r="M11" s="4"/>
      <c r="N11" s="4"/>
      <c r="O11" s="4"/>
      <c r="P11" s="4"/>
      <c r="Q11" s="4"/>
    </row>
    <row r="12" spans="1:17" ht="14.25">
      <c r="A12" s="14" t="s">
        <v>53</v>
      </c>
      <c r="B12" s="21">
        <f t="shared" si="0"/>
        <v>1810171061.9440002</v>
      </c>
      <c r="C12" s="20">
        <v>660907116.65</v>
      </c>
      <c r="D12" s="20">
        <v>136080388.07999998</v>
      </c>
      <c r="E12" s="20">
        <v>1013183557.2140001</v>
      </c>
      <c r="F12" s="20">
        <v>43824476</v>
      </c>
      <c r="G12" s="20">
        <v>288879256.01399994</v>
      </c>
      <c r="H12" s="20">
        <f t="shared" si="1"/>
        <v>1477467329.9300003</v>
      </c>
      <c r="I12" s="4"/>
      <c r="J12" s="4"/>
      <c r="K12" s="4"/>
      <c r="L12" s="4"/>
      <c r="M12" s="4"/>
      <c r="N12" s="4"/>
      <c r="O12" s="4"/>
      <c r="P12" s="4"/>
      <c r="Q12" s="4"/>
    </row>
    <row r="13" spans="1:17" ht="14.25">
      <c r="A13" s="14" t="s">
        <v>54</v>
      </c>
      <c r="B13" s="21">
        <f t="shared" si="0"/>
        <v>1844227677.5839996</v>
      </c>
      <c r="C13" s="20">
        <v>647141993.637</v>
      </c>
      <c r="D13" s="20">
        <v>229938598.53</v>
      </c>
      <c r="E13" s="20">
        <v>967147085.4169998</v>
      </c>
      <c r="F13" s="20">
        <v>46815220.54</v>
      </c>
      <c r="G13" s="20">
        <v>262776111.4</v>
      </c>
      <c r="H13" s="20">
        <f t="shared" si="1"/>
        <v>1534636345.6439996</v>
      </c>
      <c r="I13" s="4"/>
      <c r="J13" s="4"/>
      <c r="K13" s="4"/>
      <c r="L13" s="4"/>
      <c r="M13" s="4"/>
      <c r="N13" s="4"/>
      <c r="O13" s="4"/>
      <c r="P13" s="4"/>
      <c r="Q13" s="4"/>
    </row>
    <row r="14" spans="1:17" ht="14.25">
      <c r="A14" s="14" t="s">
        <v>55</v>
      </c>
      <c r="B14" s="21">
        <f t="shared" si="0"/>
        <v>1872980020.558</v>
      </c>
      <c r="C14" s="20">
        <v>646568724.7179999</v>
      </c>
      <c r="D14" s="20">
        <v>239927980.58</v>
      </c>
      <c r="E14" s="20">
        <v>986483315.2600001</v>
      </c>
      <c r="F14" s="20">
        <v>47034707.699999996</v>
      </c>
      <c r="G14" s="20">
        <v>259433583.47</v>
      </c>
      <c r="H14" s="20">
        <f t="shared" si="1"/>
        <v>1566511729.388</v>
      </c>
      <c r="I14" s="4"/>
      <c r="J14" s="4"/>
      <c r="K14" s="4"/>
      <c r="L14" s="4"/>
      <c r="M14" s="4"/>
      <c r="N14" s="4"/>
      <c r="O14" s="4"/>
      <c r="P14" s="4"/>
      <c r="Q14" s="4"/>
    </row>
    <row r="15" spans="1:17" ht="14.25">
      <c r="A15" s="14" t="s">
        <v>27</v>
      </c>
      <c r="B15" s="21">
        <f t="shared" si="0"/>
        <v>1852557045.386</v>
      </c>
      <c r="C15" s="20">
        <v>639568258.497</v>
      </c>
      <c r="D15" s="20">
        <v>211381718.1</v>
      </c>
      <c r="E15" s="20">
        <v>1001607068.7889999</v>
      </c>
      <c r="F15" s="20">
        <v>45935830.949999996</v>
      </c>
      <c r="G15" s="20">
        <v>251362337.96600002</v>
      </c>
      <c r="H15" s="20">
        <f t="shared" si="1"/>
        <v>1555258876.4699998</v>
      </c>
      <c r="I15" s="4"/>
      <c r="J15" s="4"/>
      <c r="K15" s="4"/>
      <c r="L15" s="4"/>
      <c r="M15" s="4"/>
      <c r="N15" s="4"/>
      <c r="O15" s="4"/>
      <c r="P15" s="4"/>
      <c r="Q15" s="4"/>
    </row>
    <row r="16" spans="1:17" ht="14.25">
      <c r="A16" s="14" t="s">
        <v>28</v>
      </c>
      <c r="B16" s="21">
        <f t="shared" si="0"/>
        <v>1584168207.7480001</v>
      </c>
      <c r="C16" s="20">
        <v>482041134.968</v>
      </c>
      <c r="D16" s="20">
        <v>148078347.88</v>
      </c>
      <c r="E16" s="20">
        <v>954048724.9000002</v>
      </c>
      <c r="F16" s="20">
        <v>39005912.489999995</v>
      </c>
      <c r="G16" s="20">
        <v>233309181.37</v>
      </c>
      <c r="H16" s="20">
        <f t="shared" si="1"/>
        <v>1311853113.888</v>
      </c>
      <c r="I16" s="4"/>
      <c r="J16" s="4"/>
      <c r="K16" s="4"/>
      <c r="L16" s="4"/>
      <c r="M16" s="4"/>
      <c r="N16" s="4"/>
      <c r="O16" s="4"/>
      <c r="P16" s="4"/>
      <c r="Q16" s="4"/>
    </row>
    <row r="17" spans="1:17" ht="14.25">
      <c r="A17" s="14" t="s">
        <v>56</v>
      </c>
      <c r="B17" s="21">
        <f t="shared" si="0"/>
        <v>1382634244.8</v>
      </c>
      <c r="C17" s="20">
        <v>378965371.46999997</v>
      </c>
      <c r="D17" s="20">
        <v>65401786.56999999</v>
      </c>
      <c r="E17" s="20">
        <v>938267086.76</v>
      </c>
      <c r="F17" s="20">
        <v>32970972.919999998</v>
      </c>
      <c r="G17" s="20">
        <v>235485052.86</v>
      </c>
      <c r="H17" s="20">
        <f t="shared" si="1"/>
        <v>1114178219.02</v>
      </c>
      <c r="I17" s="4"/>
      <c r="J17" s="4"/>
      <c r="K17" s="4"/>
      <c r="L17" s="4"/>
      <c r="M17" s="4"/>
      <c r="N17" s="4"/>
      <c r="O17" s="4"/>
      <c r="P17" s="4"/>
      <c r="Q17" s="4"/>
    </row>
    <row r="18" spans="1:17" ht="14.25">
      <c r="A18" s="14" t="s">
        <v>57</v>
      </c>
      <c r="B18" s="21">
        <f t="shared" si="0"/>
        <v>1376514987.1</v>
      </c>
      <c r="C18" s="20">
        <v>391953439.1999999</v>
      </c>
      <c r="D18" s="20">
        <v>57347052.5</v>
      </c>
      <c r="E18" s="20">
        <v>927214495.4000001</v>
      </c>
      <c r="F18" s="20">
        <v>33049582.01</v>
      </c>
      <c r="G18" s="20">
        <v>258727784.35000002</v>
      </c>
      <c r="H18" s="20">
        <f t="shared" si="1"/>
        <v>1084737620.7399998</v>
      </c>
      <c r="I18" s="4"/>
      <c r="J18" s="4"/>
      <c r="K18" s="4"/>
      <c r="L18" s="4"/>
      <c r="M18" s="4"/>
      <c r="N18" s="4"/>
      <c r="O18" s="4"/>
      <c r="P18" s="4"/>
      <c r="Q18" s="4"/>
    </row>
    <row r="19" spans="1:17" ht="14.25">
      <c r="A19" s="14" t="s">
        <v>58</v>
      </c>
      <c r="B19" s="21">
        <f t="shared" si="0"/>
        <v>1348868943.3083997</v>
      </c>
      <c r="C19" s="20">
        <v>386950488.4899999</v>
      </c>
      <c r="D19" s="20">
        <v>61298455.620000005</v>
      </c>
      <c r="E19" s="20">
        <v>900619999.1983999</v>
      </c>
      <c r="F19" s="20">
        <v>31648441.950000003</v>
      </c>
      <c r="G19" s="20">
        <v>269459286.64</v>
      </c>
      <c r="H19" s="20">
        <f t="shared" si="1"/>
        <v>1047761214.7183996</v>
      </c>
      <c r="I19" s="4"/>
      <c r="J19" s="4"/>
      <c r="K19" s="4"/>
      <c r="L19" s="4"/>
      <c r="M19" s="4"/>
      <c r="N19" s="4"/>
      <c r="O19" s="4"/>
      <c r="P19" s="4"/>
      <c r="Q19" s="4"/>
    </row>
    <row r="20" spans="1:17" ht="14.25">
      <c r="A20" s="14" t="s">
        <v>32</v>
      </c>
      <c r="B20" s="21">
        <v>1069178046</v>
      </c>
      <c r="C20" s="20">
        <v>405051099.29999995</v>
      </c>
      <c r="D20" s="20">
        <v>77459605.62</v>
      </c>
      <c r="E20" s="20">
        <v>586667340.2399999</v>
      </c>
      <c r="F20" s="20">
        <v>26320966.74</v>
      </c>
      <c r="G20" s="20">
        <v>286841900.95</v>
      </c>
      <c r="H20" s="20">
        <f t="shared" si="1"/>
        <v>756015178.31</v>
      </c>
      <c r="I20" s="4"/>
      <c r="J20" s="4"/>
      <c r="K20" s="4"/>
      <c r="L20" s="4"/>
      <c r="M20" s="4"/>
      <c r="N20" s="4"/>
      <c r="O20" s="4"/>
      <c r="P20" s="4"/>
      <c r="Q20" s="4"/>
    </row>
    <row r="21" spans="1:17" ht="14.25">
      <c r="A21" s="14">
        <v>2004</v>
      </c>
      <c r="B21" s="21">
        <f>SUM(C21:E21)</f>
        <v>1095466138.29</v>
      </c>
      <c r="C21" s="20">
        <v>390189523.22999996</v>
      </c>
      <c r="D21" s="20">
        <v>151788898.68</v>
      </c>
      <c r="E21" s="20">
        <v>553487716.38</v>
      </c>
      <c r="F21" s="20">
        <v>28120131.919999998</v>
      </c>
      <c r="G21" s="20">
        <v>281619031.76</v>
      </c>
      <c r="H21" s="20">
        <f t="shared" si="1"/>
        <v>785726974.61</v>
      </c>
      <c r="I21" s="4"/>
      <c r="J21" s="4"/>
      <c r="K21" s="4"/>
      <c r="L21" s="4"/>
      <c r="M21" s="4"/>
      <c r="N21" s="4"/>
      <c r="O21" s="4"/>
      <c r="P21" s="4"/>
      <c r="Q21" s="4"/>
    </row>
    <row r="22" spans="1:17" ht="14.25">
      <c r="A22" s="14">
        <v>2003</v>
      </c>
      <c r="B22" s="21">
        <f>SUM(C22:E22)</f>
        <v>1056193514.8399999</v>
      </c>
      <c r="C22" s="20">
        <v>404424816.74</v>
      </c>
      <c r="D22" s="20">
        <v>159063075.07999998</v>
      </c>
      <c r="E22" s="20">
        <v>492705623.0199999</v>
      </c>
      <c r="F22" s="20">
        <v>26350617.599999998</v>
      </c>
      <c r="G22" s="20">
        <v>261674869.35999998</v>
      </c>
      <c r="H22" s="20">
        <f t="shared" si="1"/>
        <v>768168027.8799999</v>
      </c>
      <c r="I22" s="4"/>
      <c r="J22" s="4"/>
      <c r="K22" s="4"/>
      <c r="L22" s="4"/>
      <c r="M22" s="4"/>
      <c r="N22" s="4"/>
      <c r="O22" s="4"/>
      <c r="P22" s="4"/>
      <c r="Q22" s="4"/>
    </row>
    <row r="23" spans="1:17" ht="14.25">
      <c r="A23" s="14">
        <v>2002</v>
      </c>
      <c r="B23" s="21">
        <f>SUM(C23:E23)</f>
        <v>982418188.99</v>
      </c>
      <c r="C23" s="20">
        <v>382335767.37</v>
      </c>
      <c r="D23" s="20">
        <v>124870797.42</v>
      </c>
      <c r="E23" s="20">
        <v>475211624.20000005</v>
      </c>
      <c r="F23" s="20">
        <v>23688570.580000002</v>
      </c>
      <c r="G23" s="20">
        <v>253403754.68</v>
      </c>
      <c r="H23" s="20">
        <f t="shared" si="1"/>
        <v>705325863.73</v>
      </c>
      <c r="I23" s="4"/>
      <c r="J23" s="4"/>
      <c r="K23" s="4"/>
      <c r="L23" s="4"/>
      <c r="M23" s="4"/>
      <c r="N23" s="4"/>
      <c r="O23" s="4"/>
      <c r="P23" s="4"/>
      <c r="Q23" s="4"/>
    </row>
    <row r="24" spans="1:17" ht="14.25">
      <c r="A24" s="14" t="s">
        <v>33</v>
      </c>
      <c r="B24" s="21">
        <f>SUM(C24:E24)</f>
        <v>948790732.55</v>
      </c>
      <c r="C24" s="20">
        <v>385760498.55</v>
      </c>
      <c r="D24" s="20">
        <v>101922033</v>
      </c>
      <c r="E24" s="20">
        <v>461108200.99999994</v>
      </c>
      <c r="F24" s="20">
        <v>22481657.02</v>
      </c>
      <c r="G24" s="20">
        <v>242944069.92</v>
      </c>
      <c r="H24" s="20">
        <f t="shared" si="1"/>
        <v>683365005.61</v>
      </c>
      <c r="I24" s="4"/>
      <c r="J24" s="4"/>
      <c r="K24" s="4"/>
      <c r="L24" s="4"/>
      <c r="M24" s="4"/>
      <c r="N24" s="4"/>
      <c r="O24" s="4"/>
      <c r="P24" s="4"/>
      <c r="Q24" s="4"/>
    </row>
    <row r="25" spans="1:17" ht="14.25">
      <c r="A25" s="14" t="s">
        <v>59</v>
      </c>
      <c r="B25" s="21">
        <f>SUM(C25:E25)</f>
        <v>830430409.0999999</v>
      </c>
      <c r="C25" s="20">
        <v>370282485.27</v>
      </c>
      <c r="D25" s="20">
        <v>52250044.42</v>
      </c>
      <c r="E25" s="20">
        <v>407897879.40999997</v>
      </c>
      <c r="F25" s="20">
        <v>18411659.2</v>
      </c>
      <c r="G25" s="20">
        <v>236518311.28999996</v>
      </c>
      <c r="H25" s="20">
        <f t="shared" si="1"/>
        <v>575500438.6099999</v>
      </c>
      <c r="I25" s="4"/>
      <c r="J25" s="4"/>
      <c r="K25" s="4"/>
      <c r="L25" s="4"/>
      <c r="M25" s="4"/>
      <c r="N25" s="4"/>
      <c r="O25" s="4"/>
      <c r="P25" s="4"/>
      <c r="Q25" s="4"/>
    </row>
    <row r="26" spans="1:17" ht="14.25">
      <c r="A26" s="14">
        <v>1999</v>
      </c>
      <c r="B26" s="20">
        <v>846401174</v>
      </c>
      <c r="C26" s="20">
        <v>377714520</v>
      </c>
      <c r="D26" s="20">
        <v>97997439</v>
      </c>
      <c r="E26" s="20">
        <v>370689210</v>
      </c>
      <c r="F26" s="20">
        <v>21569215</v>
      </c>
      <c r="G26" s="20">
        <v>229022996</v>
      </c>
      <c r="H26" s="20">
        <v>595808944</v>
      </c>
      <c r="I26" s="4"/>
      <c r="J26" s="4"/>
      <c r="K26" s="4"/>
      <c r="L26" s="4"/>
      <c r="M26" s="4"/>
      <c r="N26" s="4"/>
      <c r="O26" s="4"/>
      <c r="P26" s="4"/>
      <c r="Q26" s="4"/>
    </row>
    <row r="27" spans="1:17" ht="14.25">
      <c r="A27" s="14" t="s">
        <v>35</v>
      </c>
      <c r="B27" s="21">
        <f aca="true" t="shared" si="2" ref="B27:B50">SUM(C27:E27)</f>
        <v>832985341</v>
      </c>
      <c r="C27" s="22">
        <v>372307243</v>
      </c>
      <c r="D27" s="22">
        <v>108708492</v>
      </c>
      <c r="E27" s="22">
        <v>351969606</v>
      </c>
      <c r="F27" s="22">
        <v>19903247</v>
      </c>
      <c r="G27" s="22">
        <v>192005322</v>
      </c>
      <c r="H27" s="21">
        <f aca="true" t="shared" si="3" ref="H27:H34">+B27-SUM(F27:G27)</f>
        <v>621076772</v>
      </c>
      <c r="I27" s="4"/>
      <c r="J27" s="4"/>
      <c r="K27" s="4"/>
      <c r="L27" s="4"/>
      <c r="M27" s="4"/>
      <c r="N27" s="4"/>
      <c r="O27" s="4"/>
      <c r="P27" s="4"/>
      <c r="Q27" s="4"/>
    </row>
    <row r="28" spans="1:17" ht="14.25">
      <c r="A28" s="14">
        <v>1997</v>
      </c>
      <c r="B28" s="21">
        <f t="shared" si="2"/>
        <v>838367802</v>
      </c>
      <c r="C28" s="22">
        <v>406533998</v>
      </c>
      <c r="D28" s="22">
        <v>94668078</v>
      </c>
      <c r="E28" s="22">
        <v>337165726</v>
      </c>
      <c r="F28" s="22">
        <v>19282032</v>
      </c>
      <c r="G28" s="22">
        <v>184782325</v>
      </c>
      <c r="H28" s="21">
        <f t="shared" si="3"/>
        <v>634303445</v>
      </c>
      <c r="I28" s="4"/>
      <c r="J28" s="4"/>
      <c r="K28" s="4"/>
      <c r="L28" s="4"/>
      <c r="M28" s="4"/>
      <c r="N28" s="4"/>
      <c r="O28" s="4"/>
      <c r="P28" s="4"/>
      <c r="Q28" s="4"/>
    </row>
    <row r="29" spans="1:17" ht="14.25">
      <c r="A29" s="13" t="s">
        <v>37</v>
      </c>
      <c r="B29" s="21">
        <f t="shared" si="2"/>
        <v>799108142</v>
      </c>
      <c r="C29" s="21">
        <v>390355324</v>
      </c>
      <c r="D29" s="21">
        <v>80682091</v>
      </c>
      <c r="E29" s="21">
        <v>328070727</v>
      </c>
      <c r="F29" s="21">
        <v>16299545</v>
      </c>
      <c r="G29" s="21">
        <v>177963827</v>
      </c>
      <c r="H29" s="21">
        <f t="shared" si="3"/>
        <v>604844770</v>
      </c>
      <c r="I29" s="4"/>
      <c r="J29" s="4"/>
      <c r="K29" s="4"/>
      <c r="L29" s="4"/>
      <c r="M29" s="4"/>
      <c r="N29" s="4"/>
      <c r="O29" s="4"/>
      <c r="P29" s="4"/>
      <c r="Q29" s="4"/>
    </row>
    <row r="30" spans="1:17" ht="14.25">
      <c r="A30" s="13">
        <v>1995</v>
      </c>
      <c r="B30" s="21">
        <f t="shared" si="2"/>
        <v>787731297</v>
      </c>
      <c r="C30" s="21">
        <v>388865971</v>
      </c>
      <c r="D30" s="21">
        <v>76551123</v>
      </c>
      <c r="E30" s="21">
        <v>322314203</v>
      </c>
      <c r="F30" s="21">
        <v>16721300</v>
      </c>
      <c r="G30" s="21">
        <v>184515546</v>
      </c>
      <c r="H30" s="21">
        <f t="shared" si="3"/>
        <v>586494451</v>
      </c>
      <c r="I30" s="4"/>
      <c r="J30" s="4"/>
      <c r="K30" s="4"/>
      <c r="L30" s="4"/>
      <c r="M30" s="4"/>
      <c r="N30" s="4"/>
      <c r="O30" s="4"/>
      <c r="P30" s="4"/>
      <c r="Q30" s="4"/>
    </row>
    <row r="31" spans="1:17" ht="14.25">
      <c r="A31" s="13">
        <v>1994</v>
      </c>
      <c r="B31" s="21">
        <f t="shared" si="2"/>
        <v>780691659</v>
      </c>
      <c r="C31" s="21">
        <v>374013212</v>
      </c>
      <c r="D31" s="21">
        <v>84895140</v>
      </c>
      <c r="E31" s="21">
        <v>321783307</v>
      </c>
      <c r="F31" s="21">
        <v>16301600</v>
      </c>
      <c r="G31" s="21">
        <v>183788707</v>
      </c>
      <c r="H31" s="21">
        <f t="shared" si="3"/>
        <v>580601352</v>
      </c>
      <c r="I31" s="4"/>
      <c r="J31" s="4"/>
      <c r="K31" s="4"/>
      <c r="L31" s="4"/>
      <c r="M31" s="4"/>
      <c r="N31" s="4"/>
      <c r="O31" s="4"/>
      <c r="P31" s="4"/>
      <c r="Q31" s="4"/>
    </row>
    <row r="32" spans="1:17" ht="14.25">
      <c r="A32" s="3" t="s">
        <v>17</v>
      </c>
      <c r="B32" s="21">
        <f t="shared" si="2"/>
        <v>631465709</v>
      </c>
      <c r="C32" s="21">
        <v>383609084</v>
      </c>
      <c r="D32" s="21">
        <v>67191070</v>
      </c>
      <c r="E32" s="21">
        <v>180665555</v>
      </c>
      <c r="F32" s="21">
        <v>15804434</v>
      </c>
      <c r="G32" s="21">
        <v>192060028</v>
      </c>
      <c r="H32" s="21">
        <f t="shared" si="3"/>
        <v>423601247</v>
      </c>
      <c r="I32" s="4"/>
      <c r="J32" s="4"/>
      <c r="K32" s="4"/>
      <c r="L32" s="4"/>
      <c r="M32" s="4"/>
      <c r="N32" s="4"/>
      <c r="O32" s="4"/>
      <c r="P32" s="4"/>
      <c r="Q32" s="4"/>
    </row>
    <row r="33" spans="1:17" ht="14.25">
      <c r="A33" s="3" t="s">
        <v>16</v>
      </c>
      <c r="B33" s="21">
        <f t="shared" si="2"/>
        <v>577102297</v>
      </c>
      <c r="C33" s="21">
        <v>355339819</v>
      </c>
      <c r="D33" s="21">
        <v>57555788</v>
      </c>
      <c r="E33" s="21">
        <v>164206690</v>
      </c>
      <c r="F33" s="21">
        <v>15161644</v>
      </c>
      <c r="G33" s="21">
        <v>191492928</v>
      </c>
      <c r="H33" s="21">
        <f t="shared" si="3"/>
        <v>370447725</v>
      </c>
      <c r="I33" s="4"/>
      <c r="J33" s="4"/>
      <c r="K33" s="4"/>
      <c r="L33" s="4"/>
      <c r="M33" s="4"/>
      <c r="N33" s="4"/>
      <c r="O33" s="4"/>
      <c r="P33" s="4"/>
      <c r="Q33" s="4"/>
    </row>
    <row r="34" spans="1:17" ht="14.25">
      <c r="A34" s="3" t="s">
        <v>15</v>
      </c>
      <c r="B34" s="21">
        <f t="shared" si="2"/>
        <v>560916129</v>
      </c>
      <c r="C34" s="21">
        <v>353965817</v>
      </c>
      <c r="D34" s="21">
        <v>54444770</v>
      </c>
      <c r="E34" s="21">
        <v>152505542</v>
      </c>
      <c r="F34" s="21">
        <v>15422549</v>
      </c>
      <c r="G34" s="21">
        <v>176582926</v>
      </c>
      <c r="H34" s="21">
        <f t="shared" si="3"/>
        <v>368910654</v>
      </c>
      <c r="I34" s="4"/>
      <c r="J34" s="4"/>
      <c r="K34" s="4"/>
      <c r="L34" s="4"/>
      <c r="M34" s="4"/>
      <c r="N34" s="4"/>
      <c r="O34" s="4"/>
      <c r="P34" s="4"/>
      <c r="Q34" s="4"/>
    </row>
    <row r="35" spans="1:17" ht="14.25">
      <c r="A35" s="3" t="s">
        <v>39</v>
      </c>
      <c r="B35" s="21">
        <f t="shared" si="2"/>
        <v>537818012</v>
      </c>
      <c r="C35" s="21">
        <v>344306877</v>
      </c>
      <c r="D35" s="21">
        <v>55414073</v>
      </c>
      <c r="E35" s="21">
        <v>138097062</v>
      </c>
      <c r="F35" s="21">
        <v>16081807</v>
      </c>
      <c r="G35" s="21">
        <v>133305119</v>
      </c>
      <c r="H35" s="21">
        <v>308431086</v>
      </c>
      <c r="I35" s="4"/>
      <c r="J35" s="4"/>
      <c r="K35" s="4"/>
      <c r="L35" s="4"/>
      <c r="M35" s="4"/>
      <c r="N35" s="4"/>
      <c r="O35" s="4"/>
      <c r="P35" s="4"/>
      <c r="Q35" s="4"/>
    </row>
    <row r="36" spans="1:17" ht="14.25">
      <c r="A36" s="3" t="s">
        <v>40</v>
      </c>
      <c r="B36" s="21">
        <f t="shared" si="2"/>
        <v>556749150</v>
      </c>
      <c r="C36" s="21">
        <v>380012406</v>
      </c>
      <c r="D36" s="21">
        <v>49650282</v>
      </c>
      <c r="E36" s="21">
        <v>127086462</v>
      </c>
      <c r="F36" s="21">
        <v>17458130</v>
      </c>
      <c r="G36" s="21">
        <v>124034433</v>
      </c>
      <c r="H36" s="21">
        <f aca="true" t="shared" si="4" ref="H36:H49">+B36-SUM(F36:G36)</f>
        <v>415256587</v>
      </c>
      <c r="I36" s="4"/>
      <c r="J36" s="4"/>
      <c r="K36" s="4"/>
      <c r="L36" s="4"/>
      <c r="M36" s="4"/>
      <c r="N36" s="4"/>
      <c r="O36" s="4"/>
      <c r="P36" s="4"/>
      <c r="Q36" s="4"/>
    </row>
    <row r="37" spans="1:17" ht="14.25">
      <c r="A37" s="3" t="s">
        <v>14</v>
      </c>
      <c r="B37" s="21">
        <f t="shared" si="2"/>
        <v>439524343</v>
      </c>
      <c r="C37" s="21">
        <v>296445743</v>
      </c>
      <c r="D37" s="21">
        <v>48086436</v>
      </c>
      <c r="E37" s="21">
        <v>94992164</v>
      </c>
      <c r="F37" s="21">
        <v>11619464</v>
      </c>
      <c r="G37" s="21">
        <v>90459137</v>
      </c>
      <c r="H37" s="21">
        <f t="shared" si="4"/>
        <v>337445742</v>
      </c>
      <c r="I37" s="4"/>
      <c r="J37" s="4"/>
      <c r="K37" s="4"/>
      <c r="L37" s="4"/>
      <c r="M37" s="4"/>
      <c r="N37" s="4"/>
      <c r="O37" s="4"/>
      <c r="P37" s="4"/>
      <c r="Q37" s="4"/>
    </row>
    <row r="38" spans="1:17" ht="14.25">
      <c r="A38" s="3" t="s">
        <v>13</v>
      </c>
      <c r="B38" s="21">
        <f t="shared" si="2"/>
        <v>454132594</v>
      </c>
      <c r="C38" s="21">
        <v>291150371</v>
      </c>
      <c r="D38" s="21">
        <v>53183643</v>
      </c>
      <c r="E38" s="21">
        <v>109798580</v>
      </c>
      <c r="F38" s="21">
        <v>11441606</v>
      </c>
      <c r="G38" s="21">
        <v>103309324</v>
      </c>
      <c r="H38" s="21">
        <f t="shared" si="4"/>
        <v>339381664</v>
      </c>
      <c r="I38" s="4"/>
      <c r="J38" s="4"/>
      <c r="K38" s="4"/>
      <c r="L38" s="4"/>
      <c r="M38" s="4"/>
      <c r="N38" s="4"/>
      <c r="O38" s="4"/>
      <c r="P38" s="4"/>
      <c r="Q38" s="4"/>
    </row>
    <row r="39" spans="1:17" ht="14.25">
      <c r="A39" s="3" t="s">
        <v>12</v>
      </c>
      <c r="B39" s="21">
        <f t="shared" si="2"/>
        <v>433889680</v>
      </c>
      <c r="C39" s="21">
        <v>285631912</v>
      </c>
      <c r="D39" s="21">
        <v>54629712</v>
      </c>
      <c r="E39" s="21">
        <v>93628056</v>
      </c>
      <c r="F39" s="21">
        <v>11625026</v>
      </c>
      <c r="G39" s="21">
        <v>85447884</v>
      </c>
      <c r="H39" s="21">
        <f t="shared" si="4"/>
        <v>336816770</v>
      </c>
      <c r="I39" s="4"/>
      <c r="J39" s="4"/>
      <c r="K39" s="4"/>
      <c r="L39" s="4"/>
      <c r="M39" s="4"/>
      <c r="N39" s="4"/>
      <c r="O39" s="4"/>
      <c r="P39" s="4"/>
      <c r="Q39" s="4"/>
    </row>
    <row r="40" spans="1:17" ht="14.25">
      <c r="A40" s="3" t="s">
        <v>42</v>
      </c>
      <c r="B40" s="21">
        <f t="shared" si="2"/>
        <v>473501977</v>
      </c>
      <c r="C40" s="21">
        <v>347246014</v>
      </c>
      <c r="D40" s="21">
        <v>48149282</v>
      </c>
      <c r="E40" s="21">
        <v>78106681</v>
      </c>
      <c r="F40" s="21">
        <v>10657021</v>
      </c>
      <c r="G40" s="21">
        <v>69743324</v>
      </c>
      <c r="H40" s="21">
        <f t="shared" si="4"/>
        <v>393101632</v>
      </c>
      <c r="I40" s="4"/>
      <c r="J40" s="4"/>
      <c r="K40" s="4"/>
      <c r="L40" s="4"/>
      <c r="M40" s="4"/>
      <c r="N40" s="4"/>
      <c r="O40" s="4"/>
      <c r="P40" s="4"/>
      <c r="Q40" s="4"/>
    </row>
    <row r="41" spans="1:17" ht="14.25">
      <c r="A41" s="3" t="s">
        <v>11</v>
      </c>
      <c r="B41" s="21">
        <f t="shared" si="2"/>
        <v>480491384</v>
      </c>
      <c r="C41" s="21">
        <v>367046916</v>
      </c>
      <c r="D41" s="21">
        <v>44536740</v>
      </c>
      <c r="E41" s="21">
        <v>68907728</v>
      </c>
      <c r="F41" s="21">
        <v>11854781</v>
      </c>
      <c r="G41" s="21">
        <v>60107151</v>
      </c>
      <c r="H41" s="21">
        <f t="shared" si="4"/>
        <v>408529452</v>
      </c>
      <c r="I41" s="4"/>
      <c r="J41" s="4"/>
      <c r="K41" s="4"/>
      <c r="L41" s="4"/>
      <c r="M41" s="4"/>
      <c r="N41" s="4"/>
      <c r="O41" s="4"/>
      <c r="P41" s="4"/>
      <c r="Q41" s="4"/>
    </row>
    <row r="42" spans="1:17" ht="14.25">
      <c r="A42" s="3" t="s">
        <v>44</v>
      </c>
      <c r="B42" s="21">
        <f t="shared" si="2"/>
        <v>412659626</v>
      </c>
      <c r="C42" s="21">
        <v>318500388</v>
      </c>
      <c r="D42" s="21">
        <v>32650702</v>
      </c>
      <c r="E42" s="21">
        <v>61508536</v>
      </c>
      <c r="F42" s="21">
        <v>9437747</v>
      </c>
      <c r="G42" s="21">
        <v>52451629</v>
      </c>
      <c r="H42" s="21">
        <f t="shared" si="4"/>
        <v>350770250</v>
      </c>
      <c r="I42" s="4"/>
      <c r="J42" s="4"/>
      <c r="K42" s="4"/>
      <c r="L42" s="4"/>
      <c r="M42" s="4"/>
      <c r="N42" s="4"/>
      <c r="O42" s="4"/>
      <c r="P42" s="4"/>
      <c r="Q42" s="4"/>
    </row>
    <row r="43" spans="1:17" ht="14.25">
      <c r="A43" s="3" t="s">
        <v>10</v>
      </c>
      <c r="B43" s="21">
        <f t="shared" si="2"/>
        <v>310567346</v>
      </c>
      <c r="C43" s="21">
        <v>247386281</v>
      </c>
      <c r="D43" s="21">
        <v>12213434</v>
      </c>
      <c r="E43" s="21">
        <v>50967631</v>
      </c>
      <c r="F43" s="21">
        <v>7047291</v>
      </c>
      <c r="G43" s="21">
        <v>49658716</v>
      </c>
      <c r="H43" s="21">
        <f t="shared" si="4"/>
        <v>253861339</v>
      </c>
      <c r="I43" s="4"/>
      <c r="J43" s="4"/>
      <c r="K43" s="4"/>
      <c r="L43" s="4"/>
      <c r="M43" s="4"/>
      <c r="N43" s="4"/>
      <c r="O43" s="4"/>
      <c r="P43" s="4"/>
      <c r="Q43" s="4"/>
    </row>
    <row r="44" spans="1:17" ht="14.25">
      <c r="A44" s="3" t="s">
        <v>9</v>
      </c>
      <c r="B44" s="21">
        <f t="shared" si="2"/>
        <v>306900790</v>
      </c>
      <c r="C44" s="21">
        <v>248235499</v>
      </c>
      <c r="D44" s="21">
        <v>10589310</v>
      </c>
      <c r="E44" s="21">
        <v>48075981</v>
      </c>
      <c r="F44" s="21">
        <v>7602964</v>
      </c>
      <c r="G44" s="21">
        <v>46364305</v>
      </c>
      <c r="H44" s="21">
        <f t="shared" si="4"/>
        <v>252933521</v>
      </c>
      <c r="I44" s="4"/>
      <c r="J44" s="4"/>
      <c r="K44" s="4"/>
      <c r="L44" s="4"/>
      <c r="M44" s="4"/>
      <c r="N44" s="4"/>
      <c r="O44" s="4"/>
      <c r="P44" s="4"/>
      <c r="Q44" s="4"/>
    </row>
    <row r="45" spans="1:17" ht="14.25">
      <c r="A45" s="3" t="s">
        <v>8</v>
      </c>
      <c r="B45" s="21">
        <f t="shared" si="2"/>
        <v>302974399</v>
      </c>
      <c r="C45" s="21">
        <v>246956615</v>
      </c>
      <c r="D45" s="21">
        <v>10320104</v>
      </c>
      <c r="E45" s="21">
        <v>45697680</v>
      </c>
      <c r="F45" s="21">
        <v>7576214</v>
      </c>
      <c r="G45" s="21">
        <v>43837920</v>
      </c>
      <c r="H45" s="21">
        <f t="shared" si="4"/>
        <v>251560265</v>
      </c>
      <c r="I45" s="4"/>
      <c r="J45" s="4"/>
      <c r="K45" s="4"/>
      <c r="L45" s="4"/>
      <c r="M45" s="4"/>
      <c r="N45" s="4"/>
      <c r="O45" s="4"/>
      <c r="P45" s="4"/>
      <c r="Q45" s="4"/>
    </row>
    <row r="46" spans="1:17" ht="14.25">
      <c r="A46" s="3" t="s">
        <v>7</v>
      </c>
      <c r="B46" s="21">
        <f t="shared" si="2"/>
        <v>309230256</v>
      </c>
      <c r="C46" s="21">
        <v>250234775</v>
      </c>
      <c r="D46" s="21">
        <v>12018302</v>
      </c>
      <c r="E46" s="21">
        <v>46977179</v>
      </c>
      <c r="F46" s="21">
        <v>7756658</v>
      </c>
      <c r="G46" s="21">
        <v>44459429</v>
      </c>
      <c r="H46" s="21">
        <f t="shared" si="4"/>
        <v>257014169</v>
      </c>
      <c r="I46" s="4"/>
      <c r="J46" s="4"/>
      <c r="K46" s="4"/>
      <c r="L46" s="4"/>
      <c r="M46" s="4"/>
      <c r="N46" s="4"/>
      <c r="O46" s="4"/>
      <c r="P46" s="4"/>
      <c r="Q46" s="4"/>
    </row>
    <row r="47" spans="1:17" ht="14.25">
      <c r="A47" s="3" t="s">
        <v>6</v>
      </c>
      <c r="B47" s="21">
        <f t="shared" si="2"/>
        <v>302649795</v>
      </c>
      <c r="C47" s="21">
        <v>245740668</v>
      </c>
      <c r="D47" s="21">
        <v>11863792</v>
      </c>
      <c r="E47" s="21">
        <v>45045335</v>
      </c>
      <c r="F47" s="21">
        <v>7711364</v>
      </c>
      <c r="G47" s="21">
        <v>41607117</v>
      </c>
      <c r="H47" s="21">
        <f t="shared" si="4"/>
        <v>253331314</v>
      </c>
      <c r="I47" s="4"/>
      <c r="J47" s="4"/>
      <c r="K47" s="4"/>
      <c r="L47" s="4"/>
      <c r="M47" s="4"/>
      <c r="N47" s="4"/>
      <c r="O47" s="4"/>
      <c r="P47" s="4"/>
      <c r="Q47" s="4"/>
    </row>
    <row r="48" spans="1:17" ht="14.25">
      <c r="A48" s="3" t="s">
        <v>5</v>
      </c>
      <c r="B48" s="21">
        <f t="shared" si="2"/>
        <v>296039677</v>
      </c>
      <c r="C48" s="21">
        <v>240080925</v>
      </c>
      <c r="D48" s="21">
        <v>11295135</v>
      </c>
      <c r="E48" s="21">
        <v>44663617</v>
      </c>
      <c r="F48" s="21">
        <v>7538384</v>
      </c>
      <c r="G48" s="21">
        <v>38937613</v>
      </c>
      <c r="H48" s="21">
        <f t="shared" si="4"/>
        <v>249563680</v>
      </c>
      <c r="I48" s="4"/>
      <c r="J48" s="4"/>
      <c r="K48" s="4"/>
      <c r="L48" s="4"/>
      <c r="M48" s="4"/>
      <c r="N48" s="4"/>
      <c r="O48" s="4"/>
      <c r="P48" s="4"/>
      <c r="Q48" s="4"/>
    </row>
    <row r="49" spans="1:17" ht="14.25">
      <c r="A49" s="3" t="s">
        <v>4</v>
      </c>
      <c r="B49" s="21">
        <f t="shared" si="2"/>
        <v>294583367</v>
      </c>
      <c r="C49" s="21">
        <v>234700339</v>
      </c>
      <c r="D49" s="21">
        <v>14011852</v>
      </c>
      <c r="E49" s="21">
        <v>45871176</v>
      </c>
      <c r="F49" s="21">
        <v>7444196</v>
      </c>
      <c r="G49" s="21">
        <v>36888622</v>
      </c>
      <c r="H49" s="21">
        <f t="shared" si="4"/>
        <v>250250549</v>
      </c>
      <c r="I49" s="4"/>
      <c r="J49" s="4"/>
      <c r="K49" s="4"/>
      <c r="L49" s="4"/>
      <c r="M49" s="4"/>
      <c r="N49" s="4"/>
      <c r="O49" s="4"/>
      <c r="P49" s="4"/>
      <c r="Q49" s="4"/>
    </row>
    <row r="50" spans="1:17" ht="14.25">
      <c r="A50" s="3" t="s">
        <v>3</v>
      </c>
      <c r="B50" s="21">
        <f t="shared" si="2"/>
        <v>287127730</v>
      </c>
      <c r="C50" s="24">
        <v>232218073</v>
      </c>
      <c r="D50" s="24">
        <v>12195467</v>
      </c>
      <c r="E50" s="23">
        <v>42714190</v>
      </c>
      <c r="F50" s="24">
        <v>7012225</v>
      </c>
      <c r="G50" s="23">
        <v>34668157</v>
      </c>
      <c r="H50" s="23">
        <v>245447348</v>
      </c>
      <c r="I50" s="4"/>
      <c r="J50" s="4"/>
      <c r="K50" s="4"/>
      <c r="L50" s="4"/>
      <c r="M50" s="4"/>
      <c r="N50" s="4"/>
      <c r="O50" s="4"/>
      <c r="P50" s="4"/>
      <c r="Q50" s="4"/>
    </row>
    <row r="51" spans="1:17" ht="14.25">
      <c r="A51" s="16"/>
      <c r="B51" s="17"/>
      <c r="C51" s="17"/>
      <c r="D51" s="17"/>
      <c r="E51" s="17"/>
      <c r="F51" s="17"/>
      <c r="G51" s="17"/>
      <c r="H51" s="17"/>
      <c r="I51" s="4"/>
      <c r="J51" s="4"/>
      <c r="K51" s="4"/>
      <c r="L51" s="4"/>
      <c r="M51" s="4"/>
      <c r="N51" s="4"/>
      <c r="O51" s="4"/>
      <c r="P51" s="4"/>
      <c r="Q51" s="4"/>
    </row>
    <row r="52" spans="1:17" ht="14.25">
      <c r="A52" s="14" t="s">
        <v>18</v>
      </c>
      <c r="B52" s="15"/>
      <c r="C52" s="15"/>
      <c r="D52" s="15"/>
      <c r="E52" s="15"/>
      <c r="F52" s="15"/>
      <c r="G52" s="15"/>
      <c r="H52" s="15"/>
      <c r="I52" s="4"/>
      <c r="J52" s="4"/>
      <c r="K52" s="4"/>
      <c r="L52" s="4"/>
      <c r="M52" s="4"/>
      <c r="N52" s="4"/>
      <c r="O52" s="4"/>
      <c r="P52" s="4"/>
      <c r="Q52" s="4"/>
    </row>
    <row r="53" spans="1:17" ht="14.25">
      <c r="A53" s="14"/>
      <c r="B53" s="15"/>
      <c r="C53" s="15"/>
      <c r="D53" s="15"/>
      <c r="E53" s="15"/>
      <c r="F53" s="15"/>
      <c r="G53" s="15"/>
      <c r="H53" s="15"/>
      <c r="I53" s="4"/>
      <c r="J53" s="4"/>
      <c r="K53" s="4"/>
      <c r="L53" s="4"/>
      <c r="M53" s="4"/>
      <c r="N53" s="4"/>
      <c r="O53" s="4"/>
      <c r="P53" s="4"/>
      <c r="Q53" s="4"/>
    </row>
    <row r="54" spans="1:17" ht="30" customHeight="1">
      <c r="A54" s="26" t="s">
        <v>60</v>
      </c>
      <c r="B54" s="26"/>
      <c r="C54" s="26"/>
      <c r="D54" s="26"/>
      <c r="E54" s="26"/>
      <c r="F54" s="26"/>
      <c r="G54" s="26"/>
      <c r="H54" s="26"/>
      <c r="I54" s="4"/>
      <c r="J54" s="4"/>
      <c r="K54" s="4"/>
      <c r="L54" s="4"/>
      <c r="M54" s="4"/>
      <c r="N54" s="4"/>
      <c r="O54" s="4"/>
      <c r="P54" s="4"/>
      <c r="Q54" s="4"/>
    </row>
    <row r="55" spans="1:17" ht="32.25" customHeight="1">
      <c r="A55" s="26" t="s">
        <v>61</v>
      </c>
      <c r="B55" s="26"/>
      <c r="C55" s="26"/>
      <c r="D55" s="26"/>
      <c r="E55" s="26"/>
      <c r="F55" s="26"/>
      <c r="G55" s="26"/>
      <c r="H55" s="26"/>
      <c r="I55" s="4"/>
      <c r="J55" s="4"/>
      <c r="K55" s="4"/>
      <c r="L55" s="4"/>
      <c r="M55" s="4"/>
      <c r="N55" s="4"/>
      <c r="O55" s="4"/>
      <c r="P55" s="4"/>
      <c r="Q55" s="4"/>
    </row>
    <row r="56" spans="1:17" ht="29.25" customHeight="1">
      <c r="A56" s="29" t="s">
        <v>62</v>
      </c>
      <c r="B56" s="29"/>
      <c r="C56" s="29"/>
      <c r="D56" s="29"/>
      <c r="E56" s="29"/>
      <c r="F56" s="29"/>
      <c r="G56" s="29"/>
      <c r="H56" s="29"/>
      <c r="I56" s="4"/>
      <c r="J56" s="4"/>
      <c r="K56" s="4"/>
      <c r="L56" s="4"/>
      <c r="M56" s="4"/>
      <c r="N56" s="4"/>
      <c r="O56" s="4"/>
      <c r="P56" s="4"/>
      <c r="Q56" s="4"/>
    </row>
    <row r="57" spans="1:17" ht="45.75" customHeight="1">
      <c r="A57" s="26" t="s">
        <v>29</v>
      </c>
      <c r="B57" s="26"/>
      <c r="C57" s="26"/>
      <c r="D57" s="26"/>
      <c r="E57" s="26"/>
      <c r="F57" s="26"/>
      <c r="G57" s="26"/>
      <c r="H57" s="26"/>
      <c r="I57" s="4"/>
      <c r="J57" s="4"/>
      <c r="K57" s="4"/>
      <c r="L57" s="4"/>
      <c r="M57" s="4"/>
      <c r="N57" s="4"/>
      <c r="O57" s="4"/>
      <c r="P57" s="4"/>
      <c r="Q57" s="4"/>
    </row>
    <row r="58" spans="1:17" ht="32.25" customHeight="1">
      <c r="A58" s="26" t="s">
        <v>30</v>
      </c>
      <c r="B58" s="26"/>
      <c r="C58" s="26"/>
      <c r="D58" s="26"/>
      <c r="E58" s="26"/>
      <c r="F58" s="26"/>
      <c r="G58" s="26"/>
      <c r="H58" s="26"/>
      <c r="I58" s="4"/>
      <c r="J58" s="4"/>
      <c r="K58" s="4"/>
      <c r="L58" s="4"/>
      <c r="M58" s="4"/>
      <c r="N58" s="4"/>
      <c r="O58" s="4"/>
      <c r="P58" s="4"/>
      <c r="Q58" s="4"/>
    </row>
    <row r="59" spans="1:17" ht="14.25">
      <c r="A59" s="5" t="s">
        <v>31</v>
      </c>
      <c r="B59" s="25"/>
      <c r="C59" s="25"/>
      <c r="D59" s="25"/>
      <c r="E59" s="25"/>
      <c r="F59" s="25"/>
      <c r="G59" s="25"/>
      <c r="H59" s="25"/>
      <c r="I59" s="4"/>
      <c r="J59" s="4"/>
      <c r="K59" s="4"/>
      <c r="L59" s="4"/>
      <c r="M59" s="4"/>
      <c r="N59" s="4"/>
      <c r="O59" s="4"/>
      <c r="P59" s="4"/>
      <c r="Q59" s="4"/>
    </row>
    <row r="60" spans="1:17" ht="14.25">
      <c r="A60" s="5" t="s">
        <v>34</v>
      </c>
      <c r="B60" s="25"/>
      <c r="C60" s="25"/>
      <c r="D60" s="25"/>
      <c r="E60" s="25"/>
      <c r="F60" s="25"/>
      <c r="G60" s="25"/>
      <c r="H60" s="25"/>
      <c r="I60" s="4"/>
      <c r="J60" s="4"/>
      <c r="K60" s="4"/>
      <c r="L60" s="4"/>
      <c r="M60" s="4"/>
      <c r="N60" s="4"/>
      <c r="O60" s="4"/>
      <c r="P60" s="4"/>
      <c r="Q60" s="4"/>
    </row>
    <row r="61" spans="1:17" ht="14.25">
      <c r="A61" s="5" t="s">
        <v>36</v>
      </c>
      <c r="B61" s="12"/>
      <c r="C61" s="12"/>
      <c r="D61" s="12"/>
      <c r="E61" s="12"/>
      <c r="F61" s="12"/>
      <c r="G61" s="12"/>
      <c r="H61" s="12"/>
      <c r="I61" s="4"/>
      <c r="J61" s="4"/>
      <c r="K61" s="4"/>
      <c r="L61" s="4"/>
      <c r="M61" s="4"/>
      <c r="N61" s="4"/>
      <c r="O61" s="4"/>
      <c r="P61" s="4"/>
      <c r="Q61" s="4"/>
    </row>
    <row r="62" spans="1:17" ht="14.25">
      <c r="A62" s="5" t="s">
        <v>38</v>
      </c>
      <c r="B62" s="12"/>
      <c r="C62" s="12"/>
      <c r="D62" s="12"/>
      <c r="E62" s="12"/>
      <c r="F62" s="12"/>
      <c r="G62" s="12"/>
      <c r="H62" s="12"/>
      <c r="I62" s="4"/>
      <c r="J62" s="4"/>
      <c r="K62" s="4"/>
      <c r="L62" s="4"/>
      <c r="M62" s="4"/>
      <c r="N62" s="4"/>
      <c r="O62" s="4"/>
      <c r="P62" s="4"/>
      <c r="Q62" s="4"/>
    </row>
    <row r="63" spans="1:17" ht="33" customHeight="1">
      <c r="A63" s="26" t="s">
        <v>41</v>
      </c>
      <c r="B63" s="26"/>
      <c r="C63" s="26"/>
      <c r="D63" s="26"/>
      <c r="E63" s="26"/>
      <c r="F63" s="26"/>
      <c r="G63" s="26"/>
      <c r="H63" s="26"/>
      <c r="I63" s="4"/>
      <c r="J63" s="4"/>
      <c r="K63" s="4"/>
      <c r="L63" s="4"/>
      <c r="M63" s="4"/>
      <c r="N63" s="4"/>
      <c r="O63" s="4"/>
      <c r="P63" s="4"/>
      <c r="Q63" s="4"/>
    </row>
    <row r="64" spans="1:17" ht="14.25">
      <c r="A64" s="5" t="s">
        <v>43</v>
      </c>
      <c r="B64" s="12"/>
      <c r="C64" s="12"/>
      <c r="D64" s="12"/>
      <c r="E64" s="12"/>
      <c r="F64" s="12"/>
      <c r="G64" s="12"/>
      <c r="H64" s="12"/>
      <c r="I64" s="4"/>
      <c r="J64" s="4"/>
      <c r="K64" s="4"/>
      <c r="L64" s="4"/>
      <c r="M64" s="4"/>
      <c r="N64" s="4"/>
      <c r="O64" s="4"/>
      <c r="P64" s="4"/>
      <c r="Q64" s="4"/>
    </row>
    <row r="65" spans="1:17" ht="14.25">
      <c r="A65" s="4"/>
      <c r="B65" s="4"/>
      <c r="C65" s="4"/>
      <c r="D65" s="4"/>
      <c r="E65" s="4"/>
      <c r="F65" s="4"/>
      <c r="G65" s="4"/>
      <c r="H65" s="4"/>
      <c r="I65" s="4"/>
      <c r="J65" s="4"/>
      <c r="K65" s="4"/>
      <c r="L65" s="4"/>
      <c r="M65" s="4"/>
      <c r="N65" s="4"/>
      <c r="O65" s="4"/>
      <c r="P65" s="4"/>
      <c r="Q65" s="4"/>
    </row>
    <row r="66" spans="1:17" ht="94.5" customHeight="1">
      <c r="A66" s="26" t="s">
        <v>45</v>
      </c>
      <c r="B66" s="26"/>
      <c r="C66" s="26"/>
      <c r="D66" s="26"/>
      <c r="E66" s="26"/>
      <c r="F66" s="26"/>
      <c r="G66" s="26"/>
      <c r="H66" s="26"/>
      <c r="I66" s="4"/>
      <c r="J66" s="4"/>
      <c r="K66" s="4"/>
      <c r="L66" s="4"/>
      <c r="M66" s="4"/>
      <c r="N66" s="4"/>
      <c r="O66" s="4"/>
      <c r="P66" s="4"/>
      <c r="Q66" s="4"/>
    </row>
    <row r="67" spans="1:17" ht="44.25" customHeight="1">
      <c r="A67" s="26" t="s">
        <v>46</v>
      </c>
      <c r="B67" s="26"/>
      <c r="C67" s="26"/>
      <c r="D67" s="26"/>
      <c r="E67" s="26"/>
      <c r="F67" s="26"/>
      <c r="G67" s="26"/>
      <c r="H67" s="26"/>
      <c r="I67" s="4"/>
      <c r="J67" s="4"/>
      <c r="K67" s="4"/>
      <c r="L67" s="4"/>
      <c r="M67" s="4"/>
      <c r="N67" s="4"/>
      <c r="O67" s="4"/>
      <c r="P67" s="4"/>
      <c r="Q67" s="4"/>
    </row>
    <row r="68" spans="1:17" ht="235.5" customHeight="1">
      <c r="A68" s="26" t="s">
        <v>47</v>
      </c>
      <c r="B68" s="26"/>
      <c r="C68" s="26"/>
      <c r="D68" s="26"/>
      <c r="E68" s="26"/>
      <c r="F68" s="26"/>
      <c r="G68" s="26"/>
      <c r="H68" s="26"/>
      <c r="I68" s="4"/>
      <c r="J68" s="4"/>
      <c r="K68" s="4"/>
      <c r="L68" s="4"/>
      <c r="M68" s="4"/>
      <c r="N68" s="4"/>
      <c r="O68" s="4"/>
      <c r="P68" s="4"/>
      <c r="Q68" s="4"/>
    </row>
    <row r="69" spans="1:17" ht="14.25">
      <c r="A69" s="4"/>
      <c r="B69" s="4"/>
      <c r="C69" s="4"/>
      <c r="D69" s="4"/>
      <c r="E69" s="4"/>
      <c r="F69" s="4"/>
      <c r="G69" s="4"/>
      <c r="H69" s="4"/>
      <c r="I69" s="4"/>
      <c r="J69" s="4"/>
      <c r="K69" s="4"/>
      <c r="L69" s="4"/>
      <c r="M69" s="4"/>
      <c r="N69" s="4"/>
      <c r="O69" s="4"/>
      <c r="P69" s="4"/>
      <c r="Q69" s="4"/>
    </row>
    <row r="70" spans="1:17" ht="14.25">
      <c r="A70" s="5" t="s">
        <v>19</v>
      </c>
      <c r="B70" s="4"/>
      <c r="C70" s="4"/>
      <c r="D70" s="4"/>
      <c r="E70" s="4"/>
      <c r="F70" s="4"/>
      <c r="G70" s="4"/>
      <c r="H70" s="4"/>
      <c r="I70" s="4"/>
      <c r="J70" s="4"/>
      <c r="K70" s="4"/>
      <c r="L70" s="4"/>
      <c r="M70" s="4"/>
      <c r="N70" s="4"/>
      <c r="O70" s="4"/>
      <c r="P70" s="4"/>
      <c r="Q70" s="4"/>
    </row>
    <row r="71" spans="1:17" ht="14.25">
      <c r="A71" s="4"/>
      <c r="B71" s="4"/>
      <c r="C71" s="4"/>
      <c r="D71" s="4"/>
      <c r="E71" s="4"/>
      <c r="F71" s="4"/>
      <c r="G71" s="4"/>
      <c r="H71" s="4"/>
      <c r="I71" s="4"/>
      <c r="J71" s="4"/>
      <c r="K71" s="4"/>
      <c r="L71" s="4"/>
      <c r="M71" s="4"/>
      <c r="N71" s="4"/>
      <c r="O71" s="4"/>
      <c r="P71" s="4"/>
      <c r="Q71" s="4"/>
    </row>
    <row r="72" spans="1:17" ht="14.25">
      <c r="A72" s="4"/>
      <c r="B72" s="4"/>
      <c r="C72" s="4"/>
      <c r="D72" s="4"/>
      <c r="E72" s="4"/>
      <c r="F72" s="4"/>
      <c r="G72" s="4"/>
      <c r="H72" s="4"/>
      <c r="I72" s="4"/>
      <c r="J72" s="4"/>
      <c r="K72" s="4"/>
      <c r="L72" s="4"/>
      <c r="M72" s="4"/>
      <c r="N72" s="4"/>
      <c r="O72" s="4"/>
      <c r="P72" s="4"/>
      <c r="Q72" s="4"/>
    </row>
    <row r="73" spans="1:17" ht="14.25">
      <c r="A73" s="4"/>
      <c r="B73" s="4"/>
      <c r="C73" s="4"/>
      <c r="D73" s="4"/>
      <c r="E73" s="4"/>
      <c r="F73" s="4"/>
      <c r="G73" s="4"/>
      <c r="H73" s="4"/>
      <c r="I73" s="4"/>
      <c r="J73" s="4"/>
      <c r="K73" s="4"/>
      <c r="L73" s="4"/>
      <c r="M73" s="4"/>
      <c r="N73" s="4"/>
      <c r="O73" s="4"/>
      <c r="P73" s="4"/>
      <c r="Q73" s="4"/>
    </row>
    <row r="74" spans="1:12" ht="12.75">
      <c r="A74" s="2"/>
      <c r="B74" s="2"/>
      <c r="C74" s="2"/>
      <c r="D74" s="2"/>
      <c r="E74" s="2"/>
      <c r="F74" s="2"/>
      <c r="G74" s="2"/>
      <c r="H74" s="2"/>
      <c r="I74" s="2"/>
      <c r="J74" s="2"/>
      <c r="K74" s="2"/>
      <c r="L74" s="2"/>
    </row>
    <row r="75" spans="1:12" ht="12.75">
      <c r="A75" s="2"/>
      <c r="B75" s="2"/>
      <c r="C75" s="2"/>
      <c r="D75" s="2"/>
      <c r="E75" s="2"/>
      <c r="F75" s="2"/>
      <c r="G75" s="2"/>
      <c r="H75" s="2"/>
      <c r="I75" s="2"/>
      <c r="J75" s="2"/>
      <c r="K75" s="2"/>
      <c r="L75" s="2"/>
    </row>
    <row r="76" spans="1:12" ht="12.75">
      <c r="A76" s="2"/>
      <c r="B76" s="2"/>
      <c r="C76" s="2"/>
      <c r="D76" s="2"/>
      <c r="E76" s="2"/>
      <c r="F76" s="2"/>
      <c r="G76" s="2"/>
      <c r="H76" s="2"/>
      <c r="I76" s="2"/>
      <c r="J76" s="2"/>
      <c r="K76" s="2"/>
      <c r="L76" s="2"/>
    </row>
    <row r="77" spans="1:12" ht="12.75">
      <c r="A77" s="2"/>
      <c r="B77" s="2"/>
      <c r="C77" s="2"/>
      <c r="D77" s="2"/>
      <c r="E77" s="2"/>
      <c r="F77" s="2"/>
      <c r="G77" s="2"/>
      <c r="H77" s="2"/>
      <c r="I77" s="2"/>
      <c r="J77" s="2"/>
      <c r="K77" s="2"/>
      <c r="L77" s="2"/>
    </row>
  </sheetData>
  <sheetProtection/>
  <mergeCells count="11">
    <mergeCell ref="A1:H1"/>
    <mergeCell ref="A55:H55"/>
    <mergeCell ref="A56:H56"/>
    <mergeCell ref="A54:H54"/>
    <mergeCell ref="A57:H57"/>
    <mergeCell ref="A58:H58"/>
    <mergeCell ref="A63:H63"/>
    <mergeCell ref="A66:H66"/>
    <mergeCell ref="A67:H67"/>
    <mergeCell ref="A68:H68"/>
    <mergeCell ref="B4:E4"/>
  </mergeCells>
  <printOptions/>
  <pageMargins left="0.5" right="0.5" top="0.75" bottom="0.5" header="0.5" footer="0.5"/>
  <pageSetup fitToHeight="2" fitToWidth="1" horizontalDpi="1200" verticalDpi="1200" orientation="landscape"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DMV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NYS</dc:creator>
  <cp:keywords/>
  <dc:description/>
  <cp:lastModifiedBy>Charbonneau, Michele</cp:lastModifiedBy>
  <cp:lastPrinted>2019-11-19T19:19:03Z</cp:lastPrinted>
  <dcterms:created xsi:type="dcterms:W3CDTF">2001-01-25T15:11:50Z</dcterms:created>
  <dcterms:modified xsi:type="dcterms:W3CDTF">2019-11-19T19:19:24Z</dcterms:modified>
  <cp:category/>
  <cp:version/>
  <cp:contentType/>
  <cp:contentStatus/>
</cp:coreProperties>
</file>