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  <sheet name="2016" sheetId="2" r:id="rId2"/>
    <sheet name="2012" sheetId="3" r:id="rId3"/>
    <sheet name="2010 Schumer" sheetId="4" r:id="rId4"/>
    <sheet name="2010 Gillibrand" sheetId="5" r:id="rId5"/>
    <sheet name="2006" sheetId="6" r:id="rId6"/>
    <sheet name="2004" sheetId="7" r:id="rId7"/>
    <sheet name="2000" sheetId="8" r:id="rId8"/>
    <sheet name="1998" sheetId="9" r:id="rId9"/>
    <sheet name="1994" sheetId="10" r:id="rId10"/>
  </sheets>
  <definedNames>
    <definedName name="_xlnm.Print_Area" localSheetId="8">'1998'!$A$1:$V$76</definedName>
    <definedName name="_xlnm.Print_Area" localSheetId="7">'2000'!$A$1:$X$75</definedName>
    <definedName name="_xlnm.Print_Area" localSheetId="6">'2004'!$A$1:$T$76</definedName>
    <definedName name="_xlnm.Print_Area" localSheetId="5">'2006'!$A$1:$T$75</definedName>
    <definedName name="_xlnm.Print_Area" localSheetId="3">'2010 Schumer'!$A$1:$P$75</definedName>
    <definedName name="_xlnm.Print_Area" localSheetId="2">'2012'!$A$1:$R$75</definedName>
    <definedName name="_xlnm.Print_Area" localSheetId="0">'2018'!$A$1:$P$75</definedName>
  </definedNames>
  <calcPr fullCalcOnLoad="1"/>
</workbook>
</file>

<file path=xl/sharedStrings.xml><?xml version="1.0" encoding="utf-8"?>
<sst xmlns="http://schemas.openxmlformats.org/spreadsheetml/2006/main" count="886" uniqueCount="163">
  <si>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</si>
  <si>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</si>
  <si>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</si>
  <si>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</si>
  <si>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</si>
  <si>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</si>
  <si>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</si>
  <si>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</si>
  <si>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</si>
  <si>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</si>
  <si>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</si>
  <si>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</si>
  <si>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</si>
  <si>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</si>
  <si>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</si>
  <si>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</si>
  <si>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</si>
  <si>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</si>
  <si>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</si>
  <si>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</si>
  <si>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</si>
  <si>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</si>
  <si>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</si>
  <si>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</si>
  <si>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</si>
  <si>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</si>
  <si>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</si>
  <si>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</si>
  <si>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</si>
  <si>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</si>
  <si>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</si>
  <si>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</si>
  <si>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</si>
  <si>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</si>
  <si>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</si>
  <si>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</si>
  <si>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</si>
  <si>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</si>
  <si>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</si>
  <si>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</si>
  <si>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</si>
  <si>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</si>
  <si>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</si>
  <si>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</si>
  <si>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</si>
  <si>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</si>
  <si>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</si>
  <si>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</si>
  <si>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</si>
  <si>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</si>
  <si>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</si>
  <si>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</si>
  <si>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</si>
  <si>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</si>
  <si>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</si>
  <si>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</si>
  <si>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</si>
  <si>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</si>
  <si>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</si>
  <si>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</si>
  <si>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</si>
  <si>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</si>
  <si>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</si>
  <si>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</si>
  <si>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</si>
  <si>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</si>
  <si>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Republican</t>
  </si>
  <si>
    <t>Green</t>
  </si>
  <si>
    <t>Democratic</t>
  </si>
  <si>
    <t>Libertarian</t>
  </si>
  <si>
    <t>Independence</t>
  </si>
  <si>
    <t>Conservative</t>
  </si>
  <si>
    <t>Vote Cast for United States Senator by Party of Candidate</t>
  </si>
  <si>
    <t>New York State by County — November 6, 2018</t>
  </si>
  <si>
    <t>Working
Families</t>
  </si>
  <si>
    <t>Kirsten E.
Gillibrand</t>
  </si>
  <si>
    <t>Wendy
Long</t>
  </si>
  <si>
    <t>Chele Chiavacci
Farley</t>
  </si>
  <si>
    <t>Women's
Equality</t>
  </si>
  <si>
    <t>Reform</t>
  </si>
  <si>
    <t>All Votes Cast</t>
  </si>
  <si>
    <t>SOURCE:  New York State Board of Elections; www.elections.ny.gov (last viewed April 29, 2019).</t>
  </si>
  <si>
    <t>Blank, 
Void, and Scattering</t>
  </si>
  <si>
    <t>Charles E.
Schumer</t>
  </si>
  <si>
    <t>Robin Laverne Wilson</t>
  </si>
  <si>
    <t>Alex
Merced</t>
  </si>
  <si>
    <t>Vote Cast for United States Senator for Two-Year Unexpired Term by Party of Candidate</t>
  </si>
  <si>
    <t>SOURCE:  New York State Board of Elections; www.elections.ny.gov (last viewed June 4, 2015).</t>
  </si>
  <si>
    <t>Working 
Families</t>
  </si>
  <si>
    <t>Common
Sense</t>
  </si>
  <si>
    <t>Blank, Void, and Scattering</t>
  </si>
  <si>
    <t>Colia
Clark</t>
  </si>
  <si>
    <t>Chris
Edes</t>
  </si>
  <si>
    <t>John
Mangelli</t>
  </si>
  <si>
    <t>Vote Cast for United States Senator for Six-Year Full Term by Party of Candidate</t>
  </si>
  <si>
    <t>Antiprohibition</t>
  </si>
  <si>
    <t>Libertarian/
Antiprohibition</t>
  </si>
  <si>
    <t>Jay
Townsend</t>
  </si>
  <si>
    <t>Randy A.
Credico</t>
  </si>
  <si>
    <t>Tax Revolt</t>
  </si>
  <si>
    <t>Conservative/
Taxpayers</t>
  </si>
  <si>
    <t>Rent Is Too
 Damn High</t>
  </si>
  <si>
    <t>Kirstin E.
Gillibrand</t>
  </si>
  <si>
    <t>Joseph J.
Dioguardi</t>
  </si>
  <si>
    <t>Cecile A.
Lawrence</t>
  </si>
  <si>
    <t>Joseph
Huff</t>
  </si>
  <si>
    <t>John
Clifton</t>
  </si>
  <si>
    <t>Vivia
Morgan</t>
  </si>
  <si>
    <t>Bruce
Blakeman</t>
  </si>
  <si>
    <t>SOURCE:  New York State Board of Elections; www.elections.ny.gov (last viewed April 30, 2019).</t>
  </si>
  <si>
    <t>Indpendence</t>
  </si>
  <si>
    <t>SOURCE:  New York State Board of Elections; www.elections.state.ny.us.</t>
  </si>
  <si>
    <t>Socialist 
Equality</t>
  </si>
  <si>
    <t>Socialist
Workers</t>
  </si>
  <si>
    <t>Hillary Rodham
Clinton</t>
  </si>
  <si>
    <t>John
Spencer</t>
  </si>
  <si>
    <t>Howie
Hawkins</t>
  </si>
  <si>
    <t>William
Van Auken</t>
  </si>
  <si>
    <t>Jeffrey T.
Russell</t>
  </si>
  <si>
    <t>Roger
Calero</t>
  </si>
  <si>
    <t>Liberterian</t>
  </si>
  <si>
    <t>Builders</t>
  </si>
  <si>
    <t>SOURCE:  New York State Board of Elections.</t>
  </si>
  <si>
    <t>New York State by County — November 2, 2004</t>
  </si>
  <si>
    <t>Howard
Mills</t>
  </si>
  <si>
    <t>Marilyn F.
O'Grady</t>
  </si>
  <si>
    <t>Donald
Silberger</t>
  </si>
  <si>
    <t>David E.
McReynolds</t>
  </si>
  <si>
    <t>Abraham
Hirschfeld</t>
  </si>
  <si>
    <t>Martin
Koppel</t>
  </si>
  <si>
    <t>SOURCE:  New York State Board of Elections, www.elections.ny.gov.</t>
  </si>
  <si>
    <t>Liberal</t>
  </si>
  <si>
    <t>Constitution</t>
  </si>
  <si>
    <t>New York State by County — November 7, 2000</t>
  </si>
  <si>
    <t>Right
to Life</t>
  </si>
  <si>
    <t>Socialist 
Workers</t>
  </si>
  <si>
    <t>Rick
Lazio</t>
  </si>
  <si>
    <t>Jeffrey E.
Graham</t>
  </si>
  <si>
    <t>John O.
Adefope</t>
  </si>
  <si>
    <t>Mark J.
Dunau</t>
  </si>
  <si>
    <t>Louis P.
Wein</t>
  </si>
  <si>
    <t>Jacob J.
Perasso</t>
  </si>
  <si>
    <t>New York State by County — November 3, 1998</t>
  </si>
  <si>
    <t>Marijuana
Reform</t>
  </si>
  <si>
    <t>Socialist
Worker</t>
  </si>
  <si>
    <t>Al
D'Amato</t>
  </si>
  <si>
    <t>Corinne E.
Kurtz</t>
  </si>
  <si>
    <t>Joel
Kovel</t>
  </si>
  <si>
    <t>Rose Ana
Berbeo</t>
  </si>
  <si>
    <t>William P.
McMillen</t>
  </si>
  <si>
    <t>Patrick
Moynihan</t>
  </si>
  <si>
    <t>Bernadette
Castro</t>
  </si>
  <si>
    <t>Republican/
Tax Cut Now</t>
  </si>
  <si>
    <t>Henry F.
Hewes</t>
  </si>
  <si>
    <t>Naomi L.
Craine</t>
  </si>
  <si>
    <t>Ismael
Betancourt, Jr.</t>
  </si>
  <si>
    <t>Independence
Fusion</t>
  </si>
  <si>
    <t>Norma
Segal</t>
  </si>
  <si>
    <t>New York State by County — November 8, 1994</t>
  </si>
  <si>
    <t>New York State by County — November 8, 2016</t>
  </si>
  <si>
    <t>'New York State by County — November 6, 2012</t>
  </si>
  <si>
    <t>New York State by County — November 2, 2010</t>
  </si>
  <si>
    <t>New York State by County — November 7,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</si>
</sst>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Rockwell"/>
      <family val="0"/>
    </font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3" fontId="44" fillId="34" borderId="0" xfId="0" applyNumberFormat="1" applyFont="1" applyFill="1" applyBorder="1" applyAlignment="1">
      <alignment vertical="top"/>
    </xf>
    <xf numFmtId="0" fontId="2" fillId="2" borderId="0" xfId="0" applyNumberFormat="1" applyFont="1" applyAlignment="1">
      <alignment/>
    </xf>
    <xf numFmtId="0" fontId="45" fillId="2" borderId="0" xfId="0" applyNumberFormat="1" applyFont="1" applyAlignment="1">
      <alignment/>
    </xf>
    <xf numFmtId="0" fontId="2" fillId="2" borderId="10" xfId="0" applyNumberFormat="1" applyFont="1" applyBorder="1" applyAlignment="1">
      <alignment/>
    </xf>
    <xf numFmtId="0" fontId="2" fillId="2" borderId="10" xfId="0" applyNumberFormat="1" applyFont="1" applyBorder="1" applyAlignment="1" applyProtection="1">
      <alignment horizontal="right"/>
      <protection locked="0"/>
    </xf>
    <xf numFmtId="0" fontId="2" fillId="2" borderId="11" xfId="0" applyNumberFormat="1" applyFont="1" applyBorder="1" applyAlignment="1" applyProtection="1">
      <alignment horizontal="right" wrapText="1"/>
      <protection locked="0"/>
    </xf>
    <xf numFmtId="0" fontId="2" fillId="2" borderId="10" xfId="0" applyNumberFormat="1" applyFont="1" applyBorder="1" applyAlignment="1">
      <alignment horizontal="right"/>
    </xf>
    <xf numFmtId="0" fontId="2" fillId="2" borderId="12" xfId="0" applyNumberFormat="1" applyFont="1" applyBorder="1" applyAlignment="1" applyProtection="1">
      <alignment/>
      <protection locked="0"/>
    </xf>
    <xf numFmtId="0" fontId="2" fillId="2" borderId="12" xfId="0" applyNumberFormat="1" applyFont="1" applyBorder="1" applyAlignment="1" applyProtection="1">
      <alignment horizontal="right"/>
      <protection locked="0"/>
    </xf>
    <xf numFmtId="0" fontId="2" fillId="2" borderId="12" xfId="0" applyNumberFormat="1" applyFont="1" applyBorder="1" applyAlignment="1">
      <alignment/>
    </xf>
    <xf numFmtId="0" fontId="2" fillId="2" borderId="12" xfId="0" applyNumberFormat="1" applyFont="1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NumberFormat="1" applyFont="1" applyBorder="1" applyAlignment="1" applyProtection="1">
      <alignment horizontal="right" wrapText="1"/>
      <protection locked="0"/>
    </xf>
    <xf numFmtId="0" fontId="2" fillId="2" borderId="0" xfId="0" applyNumberFormat="1" applyFont="1" applyAlignment="1">
      <alignment horizontal="fill"/>
    </xf>
    <xf numFmtId="0" fontId="2" fillId="2" borderId="0" xfId="0" applyNumberFormat="1" applyFont="1" applyAlignment="1" applyProtection="1">
      <alignment/>
      <protection locked="0"/>
    </xf>
    <xf numFmtId="3" fontId="2" fillId="2" borderId="0" xfId="0" applyNumberFormat="1" applyFont="1" applyAlignment="1" applyProtection="1">
      <alignment/>
      <protection locked="0"/>
    </xf>
    <xf numFmtId="3" fontId="2" fillId="2" borderId="0" xfId="0" applyNumberFormat="1" applyFont="1" applyAlignment="1">
      <alignment/>
    </xf>
    <xf numFmtId="3" fontId="2" fillId="2" borderId="0" xfId="0" applyNumberFormat="1" applyFont="1" applyBorder="1" applyAlignment="1">
      <alignment/>
    </xf>
    <xf numFmtId="0" fontId="2" fillId="2" borderId="10" xfId="0" applyNumberFormat="1" applyFont="1" applyBorder="1" applyAlignment="1" applyProtection="1">
      <alignment/>
      <protection locked="0"/>
    </xf>
    <xf numFmtId="3" fontId="2" fillId="2" borderId="10" xfId="0" applyNumberFormat="1" applyFont="1" applyBorder="1" applyAlignment="1" applyProtection="1">
      <alignment/>
      <protection locked="0"/>
    </xf>
    <xf numFmtId="3" fontId="2" fillId="2" borderId="10" xfId="0" applyNumberFormat="1" applyFont="1" applyBorder="1" applyAlignment="1">
      <alignment/>
    </xf>
    <xf numFmtId="5" fontId="2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 quotePrefix="1">
      <alignment/>
      <protection locked="0"/>
    </xf>
    <xf numFmtId="0" fontId="2" fillId="2" borderId="10" xfId="0" applyNumberFormat="1" applyFont="1" applyBorder="1" applyAlignment="1" applyProtection="1">
      <alignment horizontal="right" wrapText="1"/>
      <protection locked="0"/>
    </xf>
    <xf numFmtId="3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45" fillId="35" borderId="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 applyProtection="1">
      <alignment horizontal="right"/>
      <protection locked="0"/>
    </xf>
    <xf numFmtId="0" fontId="2" fillId="35" borderId="12" xfId="0" applyNumberFormat="1" applyFont="1" applyFill="1" applyBorder="1" applyAlignment="1" applyProtection="1">
      <alignment horizontal="right"/>
      <protection locked="0"/>
    </xf>
    <xf numFmtId="0" fontId="2" fillId="35" borderId="12" xfId="0" applyNumberFormat="1" applyFont="1" applyFill="1" applyBorder="1" applyAlignment="1" applyProtection="1">
      <alignment/>
      <protection locked="0"/>
    </xf>
    <xf numFmtId="0" fontId="2" fillId="35" borderId="12" xfId="0" applyNumberFormat="1" applyFont="1" applyFill="1" applyBorder="1" applyAlignment="1">
      <alignment/>
    </xf>
    <xf numFmtId="0" fontId="2" fillId="35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35" borderId="0" xfId="0" applyNumberFormat="1" applyFont="1" applyFill="1" applyBorder="1" applyAlignment="1">
      <alignment horizontal="fill"/>
    </xf>
    <xf numFmtId="0" fontId="2" fillId="35" borderId="0" xfId="0" applyNumberFormat="1" applyFont="1" applyFill="1" applyBorder="1" applyAlignment="1" applyProtection="1">
      <alignment/>
      <protection locked="0"/>
    </xf>
    <xf numFmtId="3" fontId="2" fillId="35" borderId="0" xfId="0" applyNumberFormat="1" applyFont="1" applyFill="1" applyBorder="1" applyAlignment="1" applyProtection="1">
      <alignment/>
      <protection locked="0"/>
    </xf>
    <xf numFmtId="3" fontId="2" fillId="35" borderId="0" xfId="0" applyNumberFormat="1" applyFont="1" applyFill="1" applyBorder="1" applyAlignment="1">
      <alignment/>
    </xf>
    <xf numFmtId="3" fontId="2" fillId="2" borderId="0" xfId="0" applyNumberFormat="1" applyFont="1" applyAlignment="1">
      <alignment horizontal="right"/>
    </xf>
    <xf numFmtId="5" fontId="4" fillId="35" borderId="0" xfId="0" applyNumberFormat="1" applyFont="1" applyFill="1" applyBorder="1" applyAlignment="1" applyProtection="1">
      <alignment/>
      <protection locked="0"/>
    </xf>
    <xf numFmtId="5" fontId="4" fillId="35" borderId="0" xfId="0" applyNumberFormat="1" applyFont="1" applyFill="1" applyBorder="1" applyAlignment="1" applyProtection="1" quotePrefix="1">
      <alignment/>
      <protection locked="0"/>
    </xf>
    <xf numFmtId="0" fontId="2" fillId="0" borderId="12" xfId="0" applyNumberFormat="1" applyFont="1" applyFill="1" applyBorder="1" applyAlignment="1">
      <alignment horizontal="right" wrapText="1"/>
    </xf>
    <xf numFmtId="0" fontId="2" fillId="35" borderId="12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NumberFormat="1" applyFont="1" applyBorder="1" applyAlignment="1">
      <alignment horizontal="right" wrapText="1"/>
    </xf>
    <xf numFmtId="0" fontId="2" fillId="35" borderId="1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NumberFormat="1" applyFont="1" applyBorder="1" applyAlignment="1">
      <alignment horizontal="right" wrapText="1"/>
    </xf>
    <xf numFmtId="0" fontId="5" fillId="2" borderId="0" xfId="0" applyNumberFormat="1" applyFont="1" applyAlignment="1">
      <alignment/>
    </xf>
    <xf numFmtId="3" fontId="3" fillId="2" borderId="10" xfId="0" applyNumberFormat="1" applyFont="1" applyBorder="1" applyAlignment="1" quotePrefix="1">
      <alignment/>
    </xf>
    <xf numFmtId="37" fontId="2" fillId="2" borderId="0" xfId="0" applyNumberFormat="1" applyFont="1" applyAlignment="1" applyProtection="1">
      <alignment/>
      <protection locked="0"/>
    </xf>
    <xf numFmtId="37" fontId="2" fillId="2" borderId="0" xfId="0" applyNumberFormat="1" applyFont="1" applyAlignment="1">
      <alignment/>
    </xf>
    <xf numFmtId="37" fontId="2" fillId="2" borderId="10" xfId="0" applyNumberFormat="1" applyFont="1" applyBorder="1" applyAlignment="1" applyProtection="1">
      <alignment/>
      <protection locked="0"/>
    </xf>
    <xf numFmtId="37" fontId="2" fillId="2" borderId="10" xfId="0" applyNumberFormat="1" applyFont="1" applyBorder="1" applyAlignment="1">
      <alignment/>
    </xf>
    <xf numFmtId="3" fontId="3" fillId="2" borderId="10" xfId="0" applyNumberFormat="1" applyFont="1" applyBorder="1" applyAlignment="1" quotePrefix="1">
      <alignment horizontal="right"/>
    </xf>
    <xf numFmtId="5" fontId="36" fillId="2" borderId="0" xfId="48" applyNumberFormat="1" applyAlignment="1" applyProtection="1">
      <alignment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17.77734375" style="0" customWidth="1"/>
    <col min="2" max="3" width="15.77734375" style="0" customWidth="1"/>
    <col min="4" max="4" width="2.77734375" style="0" customWidth="1"/>
    <col min="5" max="5" width="15.77734375" style="0" customWidth="1"/>
    <col min="6" max="6" width="2.77734375" style="0" customWidth="1"/>
    <col min="7" max="7" width="15.77734375" style="0" customWidth="1"/>
    <col min="8" max="8" width="2.77734375" style="0" customWidth="1"/>
    <col min="9" max="9" width="15.77734375" style="0" customWidth="1"/>
    <col min="10" max="10" width="2.77734375" style="0" customWidth="1"/>
    <col min="11" max="11" width="15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6" width="13.77734375" style="0" customWidth="1"/>
  </cols>
  <sheetData>
    <row r="1" spans="1:17" ht="20.25">
      <c r="A1" s="24" t="s">
        <v>72</v>
      </c>
      <c r="B1" s="3"/>
      <c r="C1" s="3"/>
      <c r="D1" s="3"/>
      <c r="E1" s="3"/>
      <c r="F1" s="3"/>
      <c r="G1" s="3"/>
      <c r="H1" s="3"/>
      <c r="I1" s="3"/>
      <c r="J1" s="4"/>
      <c r="K1" s="4"/>
      <c r="L1" s="3"/>
      <c r="M1" s="3"/>
      <c r="N1" s="3"/>
      <c r="O1" s="3"/>
      <c r="P1" s="3"/>
      <c r="Q1" s="3"/>
    </row>
    <row r="2" spans="1:17" ht="20.25">
      <c r="A2" s="25" t="s">
        <v>73</v>
      </c>
      <c r="B2" s="3"/>
      <c r="C2" s="3"/>
      <c r="D2" s="3"/>
      <c r="E2" s="3"/>
      <c r="F2" s="3"/>
      <c r="G2" s="3"/>
      <c r="H2" s="3"/>
      <c r="I2" s="3"/>
      <c r="J2" s="4"/>
      <c r="K2" s="4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9.25">
      <c r="A4" s="5"/>
      <c r="B4" s="6"/>
      <c r="C4" s="7" t="s">
        <v>75</v>
      </c>
      <c r="D4" s="5"/>
      <c r="E4" s="7" t="s">
        <v>77</v>
      </c>
      <c r="F4" s="5"/>
      <c r="G4" s="7" t="s">
        <v>77</v>
      </c>
      <c r="H4" s="5"/>
      <c r="I4" s="7" t="s">
        <v>75</v>
      </c>
      <c r="J4" s="5"/>
      <c r="K4" s="7" t="s">
        <v>75</v>
      </c>
      <c r="L4" s="5"/>
      <c r="M4" s="7" t="s">
        <v>75</v>
      </c>
      <c r="N4" s="6"/>
      <c r="O4" s="7" t="s">
        <v>77</v>
      </c>
      <c r="P4" s="8"/>
      <c r="Q4" s="3"/>
    </row>
    <row r="5" spans="1:17" ht="43.5">
      <c r="A5" s="9" t="s">
        <v>0</v>
      </c>
      <c r="B5" s="10" t="s">
        <v>80</v>
      </c>
      <c r="C5" s="10" t="s">
        <v>68</v>
      </c>
      <c r="D5" s="11"/>
      <c r="E5" s="12" t="s">
        <v>66</v>
      </c>
      <c r="F5" s="11"/>
      <c r="G5" s="10" t="s">
        <v>71</v>
      </c>
      <c r="H5" s="11"/>
      <c r="I5" s="13" t="s">
        <v>74</v>
      </c>
      <c r="J5" s="11"/>
      <c r="K5" s="10" t="s">
        <v>70</v>
      </c>
      <c r="L5" s="11"/>
      <c r="M5" s="14" t="s">
        <v>78</v>
      </c>
      <c r="N5" s="10"/>
      <c r="O5" s="12" t="s">
        <v>79</v>
      </c>
      <c r="P5" s="14" t="s">
        <v>82</v>
      </c>
      <c r="Q5" s="3"/>
    </row>
    <row r="6" spans="1:17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  <c r="M6" s="15"/>
      <c r="N6" s="15"/>
      <c r="O6" s="3"/>
      <c r="P6" s="15"/>
      <c r="Q6" s="3"/>
    </row>
    <row r="7" spans="1:17" ht="15.75">
      <c r="A7" s="16" t="s">
        <v>1</v>
      </c>
      <c r="B7" s="17">
        <f>+B9+B16</f>
        <v>6250886</v>
      </c>
      <c r="C7" s="17">
        <f>+C9+C16</f>
        <v>3755489</v>
      </c>
      <c r="D7" s="18"/>
      <c r="E7" s="17">
        <f>+E9+E16</f>
        <v>1730439</v>
      </c>
      <c r="F7" s="18"/>
      <c r="G7" s="17">
        <f>+G9+G16</f>
        <v>246171</v>
      </c>
      <c r="H7" s="18"/>
      <c r="I7" s="17">
        <f>+I9+I16</f>
        <v>160128</v>
      </c>
      <c r="J7" s="18"/>
      <c r="K7" s="17">
        <f>+K9+K16</f>
        <v>99325</v>
      </c>
      <c r="L7" s="3"/>
      <c r="M7" s="17">
        <f>+M9+M16</f>
        <v>41989</v>
      </c>
      <c r="N7" s="17"/>
      <c r="O7" s="17">
        <f>+O9+O16</f>
        <v>21610</v>
      </c>
      <c r="P7" s="17">
        <f>+P9+P16</f>
        <v>195735</v>
      </c>
      <c r="Q7" s="3"/>
    </row>
    <row r="8" spans="1:17" ht="15.75">
      <c r="A8" s="3"/>
      <c r="B8" s="17"/>
      <c r="C8" s="17"/>
      <c r="D8" s="18"/>
      <c r="E8" s="17"/>
      <c r="F8" s="18"/>
      <c r="G8" s="17"/>
      <c r="H8" s="18"/>
      <c r="I8" s="17"/>
      <c r="J8" s="18"/>
      <c r="K8" s="17"/>
      <c r="L8" s="3"/>
      <c r="M8" s="17"/>
      <c r="N8" s="17"/>
      <c r="O8" s="18"/>
      <c r="P8" s="17"/>
      <c r="Q8" s="3"/>
    </row>
    <row r="9" spans="1:17" ht="15.75">
      <c r="A9" s="16" t="s">
        <v>2</v>
      </c>
      <c r="B9" s="17">
        <f>SUM(B10:B14)</f>
        <v>2137624</v>
      </c>
      <c r="C9" s="17">
        <f>SUM(C10:C14)</f>
        <v>1645827</v>
      </c>
      <c r="D9" s="18"/>
      <c r="E9" s="17">
        <f>SUM(E10:E14)</f>
        <v>285967</v>
      </c>
      <c r="F9" s="18"/>
      <c r="G9" s="17">
        <f>SUM(G10:G14)</f>
        <v>28888</v>
      </c>
      <c r="H9" s="18"/>
      <c r="I9" s="17">
        <f>SUM(I10:I14)</f>
        <v>76050</v>
      </c>
      <c r="J9" s="18"/>
      <c r="K9" s="17">
        <f>SUM(K10:K14)</f>
        <v>21450</v>
      </c>
      <c r="L9" s="3"/>
      <c r="M9" s="17">
        <f>SUM(M10:M14)</f>
        <v>8500</v>
      </c>
      <c r="N9" s="17"/>
      <c r="O9" s="17">
        <f>SUM(O10:O14)</f>
        <v>3149</v>
      </c>
      <c r="P9" s="17">
        <f>SUM(P10:P14)</f>
        <v>67793</v>
      </c>
      <c r="Q9" s="3"/>
    </row>
    <row r="10" spans="1:19" ht="15.75">
      <c r="A10" s="16" t="s">
        <v>3</v>
      </c>
      <c r="B10" s="17">
        <f>SUM(C10:P10)</f>
        <v>292578</v>
      </c>
      <c r="C10" s="2">
        <v>249485</v>
      </c>
      <c r="D10" s="2"/>
      <c r="E10" s="2">
        <v>20112</v>
      </c>
      <c r="F10" s="2"/>
      <c r="G10" s="2">
        <v>2590</v>
      </c>
      <c r="H10" s="2"/>
      <c r="I10" s="2">
        <v>5171</v>
      </c>
      <c r="J10" s="2"/>
      <c r="K10" s="2">
        <v>2369</v>
      </c>
      <c r="L10" s="2"/>
      <c r="M10" s="2">
        <v>698</v>
      </c>
      <c r="N10" s="2"/>
      <c r="O10" s="2">
        <v>331</v>
      </c>
      <c r="P10" s="2">
        <v>11822</v>
      </c>
      <c r="Q10" s="2"/>
      <c r="R10" s="2"/>
      <c r="S10" s="2"/>
    </row>
    <row r="11" spans="1:19" ht="15.75">
      <c r="A11" s="16" t="s">
        <v>4</v>
      </c>
      <c r="B11" s="17">
        <f>SUM(C11:P11)</f>
        <v>648551</v>
      </c>
      <c r="C11" s="2">
        <v>499372</v>
      </c>
      <c r="D11" s="2"/>
      <c r="E11" s="2">
        <v>77030</v>
      </c>
      <c r="F11" s="2"/>
      <c r="G11" s="2">
        <v>8074</v>
      </c>
      <c r="H11" s="2"/>
      <c r="I11" s="2">
        <v>35051</v>
      </c>
      <c r="J11" s="2"/>
      <c r="K11" s="2">
        <v>5520</v>
      </c>
      <c r="L11" s="2"/>
      <c r="M11" s="2">
        <v>2793</v>
      </c>
      <c r="N11" s="2"/>
      <c r="O11" s="2">
        <v>869</v>
      </c>
      <c r="P11" s="2">
        <v>19842</v>
      </c>
      <c r="Q11" s="2"/>
      <c r="R11" s="2"/>
      <c r="S11" s="2"/>
    </row>
    <row r="12" spans="1:19" ht="15.75">
      <c r="A12" s="16" t="s">
        <v>5</v>
      </c>
      <c r="B12" s="17">
        <f>SUM(C12:P12)</f>
        <v>548767</v>
      </c>
      <c r="C12" s="2">
        <v>451381</v>
      </c>
      <c r="D12" s="2"/>
      <c r="E12" s="2">
        <v>49068</v>
      </c>
      <c r="F12" s="2"/>
      <c r="G12" s="2">
        <v>3920</v>
      </c>
      <c r="H12" s="2"/>
      <c r="I12" s="2">
        <v>21605</v>
      </c>
      <c r="J12" s="2"/>
      <c r="K12" s="2">
        <v>6122</v>
      </c>
      <c r="L12" s="2"/>
      <c r="M12" s="2">
        <v>2671</v>
      </c>
      <c r="N12" s="2"/>
      <c r="O12" s="2">
        <v>825</v>
      </c>
      <c r="P12" s="2">
        <v>13175</v>
      </c>
      <c r="Q12" s="2"/>
      <c r="R12" s="2"/>
      <c r="S12" s="2"/>
    </row>
    <row r="13" spans="1:19" ht="15.75">
      <c r="A13" s="16" t="s">
        <v>6</v>
      </c>
      <c r="B13" s="17">
        <f>SUM(C13:P13)</f>
        <v>506902</v>
      </c>
      <c r="C13" s="2">
        <v>379201</v>
      </c>
      <c r="D13" s="2"/>
      <c r="E13" s="2">
        <v>80421</v>
      </c>
      <c r="F13" s="2"/>
      <c r="G13" s="2">
        <v>8600</v>
      </c>
      <c r="H13" s="2"/>
      <c r="I13" s="2">
        <v>11837</v>
      </c>
      <c r="J13" s="2"/>
      <c r="K13" s="2">
        <v>5453</v>
      </c>
      <c r="L13" s="2"/>
      <c r="M13" s="2">
        <v>1923</v>
      </c>
      <c r="N13" s="2"/>
      <c r="O13" s="2">
        <v>789</v>
      </c>
      <c r="P13" s="2">
        <v>18678</v>
      </c>
      <c r="Q13" s="2"/>
      <c r="R13" s="2"/>
      <c r="S13" s="2"/>
    </row>
    <row r="14" spans="1:19" ht="15.75">
      <c r="A14" s="16" t="s">
        <v>7</v>
      </c>
      <c r="B14" s="17">
        <f>SUM(C14:P14)</f>
        <v>140826</v>
      </c>
      <c r="C14" s="2">
        <v>66388</v>
      </c>
      <c r="D14" s="2"/>
      <c r="E14" s="2">
        <v>59336</v>
      </c>
      <c r="F14" s="2"/>
      <c r="G14" s="2">
        <v>5704</v>
      </c>
      <c r="H14" s="2"/>
      <c r="I14" s="2">
        <v>2386</v>
      </c>
      <c r="J14" s="2"/>
      <c r="K14" s="2">
        <v>1986</v>
      </c>
      <c r="L14" s="2"/>
      <c r="M14" s="2">
        <v>415</v>
      </c>
      <c r="N14" s="2"/>
      <c r="O14" s="2">
        <v>335</v>
      </c>
      <c r="P14" s="2">
        <v>4276</v>
      </c>
      <c r="Q14" s="2"/>
      <c r="R14" s="2"/>
      <c r="S14" s="2"/>
    </row>
    <row r="15" spans="1:17" ht="15.75">
      <c r="A15" s="3"/>
      <c r="B15" s="17"/>
      <c r="C15" s="17"/>
      <c r="D15" s="18"/>
      <c r="E15" s="17"/>
      <c r="F15" s="18"/>
      <c r="G15" s="17"/>
      <c r="H15" s="18"/>
      <c r="I15" s="17"/>
      <c r="J15" s="18"/>
      <c r="K15" s="17"/>
      <c r="L15" s="3"/>
      <c r="M15" s="17"/>
      <c r="N15" s="17"/>
      <c r="O15" s="18"/>
      <c r="P15" s="17"/>
      <c r="Q15" s="3"/>
    </row>
    <row r="16" spans="1:17" ht="15.75">
      <c r="A16" s="16" t="s">
        <v>8</v>
      </c>
      <c r="B16" s="17">
        <f>SUM(B17:B73)</f>
        <v>4113262</v>
      </c>
      <c r="C16" s="17">
        <f>SUM(C17:C73)</f>
        <v>2109662</v>
      </c>
      <c r="D16" s="18"/>
      <c r="E16" s="17">
        <f>SUM(E17:E73)</f>
        <v>1444472</v>
      </c>
      <c r="F16" s="18"/>
      <c r="G16" s="17">
        <f>SUM(G17:G73)</f>
        <v>217283</v>
      </c>
      <c r="H16" s="18"/>
      <c r="I16" s="17">
        <f>SUM(I17:I73)</f>
        <v>84078</v>
      </c>
      <c r="J16" s="18"/>
      <c r="K16" s="17">
        <f>SUM(K17:K73)</f>
        <v>77875</v>
      </c>
      <c r="L16" s="3"/>
      <c r="M16" s="17">
        <f>SUM(M17:M73)</f>
        <v>33489</v>
      </c>
      <c r="N16" s="17"/>
      <c r="O16" s="17">
        <f>SUM(O17:O73)</f>
        <v>18461</v>
      </c>
      <c r="P16" s="17">
        <f>SUM(P17:P73)</f>
        <v>127942</v>
      </c>
      <c r="Q16" s="3"/>
    </row>
    <row r="17" spans="1:19" ht="15.75">
      <c r="A17" s="16" t="s">
        <v>9</v>
      </c>
      <c r="B17" s="17">
        <f aca="true" t="shared" si="0" ref="B17:B22">SUM(C17:P17)</f>
        <v>117296</v>
      </c>
      <c r="C17" s="2">
        <v>70182</v>
      </c>
      <c r="D17" s="2"/>
      <c r="E17" s="2">
        <v>29825</v>
      </c>
      <c r="F17" s="2"/>
      <c r="G17" s="2">
        <v>6034</v>
      </c>
      <c r="H17" s="2"/>
      <c r="I17" s="2">
        <v>3883</v>
      </c>
      <c r="J17" s="2"/>
      <c r="K17" s="2">
        <v>2655</v>
      </c>
      <c r="L17" s="2"/>
      <c r="M17" s="2">
        <v>1395</v>
      </c>
      <c r="N17" s="2"/>
      <c r="O17" s="2">
        <v>597</v>
      </c>
      <c r="P17" s="2">
        <v>2725</v>
      </c>
      <c r="Q17" s="2"/>
      <c r="R17" s="2"/>
      <c r="S17" s="2"/>
    </row>
    <row r="18" spans="1:19" ht="15.75">
      <c r="A18" s="16" t="s">
        <v>10</v>
      </c>
      <c r="B18" s="17">
        <f t="shared" si="0"/>
        <v>15353</v>
      </c>
      <c r="C18" s="2">
        <v>4844</v>
      </c>
      <c r="D18" s="2"/>
      <c r="E18" s="2">
        <v>8305</v>
      </c>
      <c r="F18" s="2"/>
      <c r="G18" s="2">
        <v>892</v>
      </c>
      <c r="H18" s="2"/>
      <c r="I18" s="2">
        <v>295</v>
      </c>
      <c r="J18" s="2"/>
      <c r="K18" s="2">
        <v>222</v>
      </c>
      <c r="L18" s="2"/>
      <c r="M18" s="2">
        <v>99</v>
      </c>
      <c r="N18" s="2"/>
      <c r="O18" s="2">
        <v>64</v>
      </c>
      <c r="P18" s="2">
        <v>632</v>
      </c>
      <c r="Q18" s="2"/>
      <c r="R18" s="2"/>
      <c r="S18" s="2"/>
    </row>
    <row r="19" spans="1:19" ht="15.75">
      <c r="A19" s="16" t="s">
        <v>11</v>
      </c>
      <c r="B19" s="17">
        <f t="shared" si="0"/>
        <v>74627</v>
      </c>
      <c r="C19" s="2">
        <v>37053</v>
      </c>
      <c r="D19" s="2"/>
      <c r="E19" s="2">
        <v>27656</v>
      </c>
      <c r="F19" s="2"/>
      <c r="G19" s="2">
        <v>2910</v>
      </c>
      <c r="H19" s="2"/>
      <c r="I19" s="2">
        <v>1907</v>
      </c>
      <c r="J19" s="2"/>
      <c r="K19" s="2">
        <v>1588</v>
      </c>
      <c r="L19" s="2"/>
      <c r="M19" s="2">
        <v>597</v>
      </c>
      <c r="N19" s="2"/>
      <c r="O19" s="2">
        <v>331</v>
      </c>
      <c r="P19" s="2">
        <v>2585</v>
      </c>
      <c r="Q19" s="2"/>
      <c r="R19" s="2"/>
      <c r="S19" s="2"/>
    </row>
    <row r="20" spans="1:19" ht="15.75">
      <c r="A20" s="16" t="s">
        <v>12</v>
      </c>
      <c r="B20" s="17">
        <f t="shared" si="0"/>
        <v>24621</v>
      </c>
      <c r="C20" s="2">
        <v>9199</v>
      </c>
      <c r="D20" s="2"/>
      <c r="E20" s="2">
        <v>11586</v>
      </c>
      <c r="F20" s="2"/>
      <c r="G20" s="2">
        <v>1556</v>
      </c>
      <c r="H20" s="2"/>
      <c r="I20" s="2">
        <v>497</v>
      </c>
      <c r="J20" s="2"/>
      <c r="K20" s="2">
        <v>556</v>
      </c>
      <c r="L20" s="2"/>
      <c r="M20" s="2">
        <v>179</v>
      </c>
      <c r="N20" s="2"/>
      <c r="O20" s="2">
        <v>114</v>
      </c>
      <c r="P20" s="2">
        <v>934</v>
      </c>
      <c r="Q20" s="2"/>
      <c r="R20" s="2"/>
      <c r="S20" s="2"/>
    </row>
    <row r="21" spans="1:19" ht="15.75">
      <c r="A21" s="16" t="s">
        <v>13</v>
      </c>
      <c r="B21" s="17">
        <f t="shared" si="0"/>
        <v>28168</v>
      </c>
      <c r="C21" s="2">
        <v>12339</v>
      </c>
      <c r="D21" s="2"/>
      <c r="E21" s="2">
        <v>11318</v>
      </c>
      <c r="F21" s="2"/>
      <c r="G21" s="2">
        <v>1772</v>
      </c>
      <c r="H21" s="2"/>
      <c r="I21" s="2">
        <v>591</v>
      </c>
      <c r="J21" s="2"/>
      <c r="K21" s="2">
        <v>666</v>
      </c>
      <c r="L21" s="2"/>
      <c r="M21" s="2">
        <v>227</v>
      </c>
      <c r="N21" s="2"/>
      <c r="O21" s="2">
        <v>142</v>
      </c>
      <c r="P21" s="2">
        <v>1113</v>
      </c>
      <c r="Q21" s="2"/>
      <c r="R21" s="2"/>
      <c r="S21" s="2"/>
    </row>
    <row r="22" spans="1:19" ht="15.75">
      <c r="A22" s="16" t="s">
        <v>14</v>
      </c>
      <c r="B22" s="17">
        <f t="shared" si="0"/>
        <v>44571</v>
      </c>
      <c r="C22" s="2">
        <v>18362</v>
      </c>
      <c r="D22" s="2"/>
      <c r="E22" s="2">
        <v>19330</v>
      </c>
      <c r="F22" s="2"/>
      <c r="G22" s="2">
        <v>2856</v>
      </c>
      <c r="H22" s="2"/>
      <c r="I22" s="2">
        <v>998</v>
      </c>
      <c r="J22" s="2"/>
      <c r="K22" s="2">
        <v>1108</v>
      </c>
      <c r="L22" s="2"/>
      <c r="M22" s="2">
        <v>342</v>
      </c>
      <c r="N22" s="2"/>
      <c r="O22" s="2">
        <v>175</v>
      </c>
      <c r="P22" s="2">
        <v>1400</v>
      </c>
      <c r="Q22" s="2"/>
      <c r="R22" s="2"/>
      <c r="S22" s="2"/>
    </row>
    <row r="23" spans="1:19" ht="15.75">
      <c r="A23" s="16" t="s">
        <v>15</v>
      </c>
      <c r="B23" s="17">
        <f aca="true" t="shared" si="1" ref="B23:B73">SUM(C23:P23)</f>
        <v>30517</v>
      </c>
      <c r="C23" s="2">
        <v>13032</v>
      </c>
      <c r="D23" s="2"/>
      <c r="E23" s="2">
        <v>13508</v>
      </c>
      <c r="F23" s="2"/>
      <c r="G23" s="2">
        <v>1275</v>
      </c>
      <c r="H23" s="2"/>
      <c r="I23" s="2">
        <v>550</v>
      </c>
      <c r="J23" s="2"/>
      <c r="K23" s="2">
        <v>582</v>
      </c>
      <c r="L23" s="2"/>
      <c r="M23" s="2">
        <v>183</v>
      </c>
      <c r="N23" s="2"/>
      <c r="O23" s="2">
        <v>119</v>
      </c>
      <c r="P23" s="2">
        <v>1268</v>
      </c>
      <c r="Q23" s="2"/>
      <c r="R23" s="2"/>
      <c r="S23" s="2"/>
    </row>
    <row r="24" spans="1:19" ht="15.75">
      <c r="A24" s="16" t="s">
        <v>16</v>
      </c>
      <c r="B24" s="17">
        <f t="shared" si="1"/>
        <v>17182</v>
      </c>
      <c r="C24" s="2">
        <v>6453</v>
      </c>
      <c r="D24" s="2"/>
      <c r="E24" s="2">
        <v>8279</v>
      </c>
      <c r="F24" s="2"/>
      <c r="G24" s="2">
        <v>612</v>
      </c>
      <c r="H24" s="2"/>
      <c r="I24" s="2">
        <v>375</v>
      </c>
      <c r="J24" s="2"/>
      <c r="K24" s="2">
        <v>323</v>
      </c>
      <c r="L24" s="2"/>
      <c r="M24" s="2">
        <v>135</v>
      </c>
      <c r="N24" s="2"/>
      <c r="O24" s="2">
        <v>105</v>
      </c>
      <c r="P24" s="2">
        <v>900</v>
      </c>
      <c r="Q24" s="2"/>
      <c r="R24" s="2"/>
      <c r="S24" s="2"/>
    </row>
    <row r="25" spans="1:19" ht="15.75">
      <c r="A25" s="16" t="s">
        <v>17</v>
      </c>
      <c r="B25" s="17">
        <f t="shared" si="1"/>
        <v>27134</v>
      </c>
      <c r="C25" s="2">
        <v>14143</v>
      </c>
      <c r="D25" s="2"/>
      <c r="E25" s="2">
        <v>9184</v>
      </c>
      <c r="F25" s="2"/>
      <c r="G25" s="2">
        <v>715</v>
      </c>
      <c r="H25" s="2"/>
      <c r="I25" s="2">
        <v>787</v>
      </c>
      <c r="J25" s="2"/>
      <c r="K25" s="2">
        <v>778</v>
      </c>
      <c r="L25" s="2"/>
      <c r="M25" s="2">
        <v>222</v>
      </c>
      <c r="N25" s="2"/>
      <c r="O25" s="2">
        <v>113</v>
      </c>
      <c r="P25" s="2">
        <v>1192</v>
      </c>
      <c r="Q25" s="2"/>
      <c r="R25" s="2"/>
      <c r="S25" s="2"/>
    </row>
    <row r="26" spans="1:19" ht="15.75">
      <c r="A26" s="16" t="s">
        <v>18</v>
      </c>
      <c r="B26" s="17">
        <f t="shared" si="1"/>
        <v>29985</v>
      </c>
      <c r="C26" s="2">
        <v>15963</v>
      </c>
      <c r="D26" s="2"/>
      <c r="E26" s="2">
        <v>9155</v>
      </c>
      <c r="F26" s="2"/>
      <c r="G26" s="2">
        <v>1752</v>
      </c>
      <c r="H26" s="2"/>
      <c r="I26" s="2">
        <v>1132</v>
      </c>
      <c r="J26" s="2"/>
      <c r="K26" s="2">
        <v>703</v>
      </c>
      <c r="L26" s="2"/>
      <c r="M26" s="2">
        <v>339</v>
      </c>
      <c r="N26" s="2"/>
      <c r="O26" s="2">
        <v>148</v>
      </c>
      <c r="P26" s="2">
        <v>793</v>
      </c>
      <c r="Q26" s="2"/>
      <c r="R26" s="2"/>
      <c r="S26" s="2"/>
    </row>
    <row r="27" spans="1:19" ht="15.75">
      <c r="A27" s="16" t="s">
        <v>19</v>
      </c>
      <c r="B27" s="17">
        <f t="shared" si="1"/>
        <v>16863</v>
      </c>
      <c r="C27" s="2">
        <v>8143</v>
      </c>
      <c r="D27" s="2"/>
      <c r="E27" s="2">
        <v>6244</v>
      </c>
      <c r="F27" s="2"/>
      <c r="G27" s="2">
        <v>750</v>
      </c>
      <c r="H27" s="2"/>
      <c r="I27" s="2">
        <v>383</v>
      </c>
      <c r="J27" s="2"/>
      <c r="K27" s="2">
        <v>408</v>
      </c>
      <c r="L27" s="2"/>
      <c r="M27" s="2">
        <v>179</v>
      </c>
      <c r="N27" s="2"/>
      <c r="O27" s="2">
        <v>105</v>
      </c>
      <c r="P27" s="2">
        <v>651</v>
      </c>
      <c r="Q27" s="2"/>
      <c r="R27" s="2"/>
      <c r="S27" s="2"/>
    </row>
    <row r="28" spans="1:19" ht="15.75">
      <c r="A28" s="16" t="s">
        <v>20</v>
      </c>
      <c r="B28" s="17">
        <f t="shared" si="1"/>
        <v>17419</v>
      </c>
      <c r="C28" s="2">
        <v>7016</v>
      </c>
      <c r="D28" s="2"/>
      <c r="E28" s="2">
        <v>8225</v>
      </c>
      <c r="F28" s="2"/>
      <c r="G28" s="2">
        <v>763</v>
      </c>
      <c r="H28" s="2"/>
      <c r="I28" s="2">
        <v>411</v>
      </c>
      <c r="J28" s="2"/>
      <c r="K28" s="2">
        <v>295</v>
      </c>
      <c r="L28" s="2"/>
      <c r="M28" s="2">
        <v>149</v>
      </c>
      <c r="N28" s="2"/>
      <c r="O28" s="2">
        <v>78</v>
      </c>
      <c r="P28" s="2">
        <v>482</v>
      </c>
      <c r="Q28" s="2"/>
      <c r="R28" s="2"/>
      <c r="S28" s="2"/>
    </row>
    <row r="29" spans="1:19" ht="15.75">
      <c r="A29" s="16" t="s">
        <v>21</v>
      </c>
      <c r="B29" s="17">
        <f t="shared" si="1"/>
        <v>114411</v>
      </c>
      <c r="C29" s="2">
        <v>58175</v>
      </c>
      <c r="D29" s="2"/>
      <c r="E29" s="2">
        <v>40157</v>
      </c>
      <c r="F29" s="2"/>
      <c r="G29" s="2">
        <v>6684</v>
      </c>
      <c r="H29" s="2"/>
      <c r="I29" s="2">
        <v>2635</v>
      </c>
      <c r="J29" s="2"/>
      <c r="K29" s="2">
        <v>1994</v>
      </c>
      <c r="L29" s="2"/>
      <c r="M29" s="2">
        <v>871</v>
      </c>
      <c r="N29" s="2"/>
      <c r="O29" s="2">
        <v>427</v>
      </c>
      <c r="P29" s="2">
        <v>3468</v>
      </c>
      <c r="Q29" s="2"/>
      <c r="R29" s="2"/>
      <c r="S29" s="2"/>
    </row>
    <row r="30" spans="1:19" ht="15.75">
      <c r="A30" s="16" t="s">
        <v>22</v>
      </c>
      <c r="B30" s="17">
        <f t="shared" si="1"/>
        <v>346901</v>
      </c>
      <c r="C30" s="2">
        <v>187978</v>
      </c>
      <c r="D30" s="2"/>
      <c r="E30" s="2">
        <v>101349</v>
      </c>
      <c r="F30" s="2"/>
      <c r="G30" s="2">
        <v>25077</v>
      </c>
      <c r="H30" s="2"/>
      <c r="I30" s="2">
        <v>8269</v>
      </c>
      <c r="J30" s="2"/>
      <c r="K30" s="2">
        <v>6541</v>
      </c>
      <c r="L30" s="2"/>
      <c r="M30" s="2">
        <v>3236</v>
      </c>
      <c r="N30" s="2"/>
      <c r="O30" s="2">
        <v>1434</v>
      </c>
      <c r="P30" s="2">
        <v>13017</v>
      </c>
      <c r="Q30" s="2"/>
      <c r="R30" s="2"/>
      <c r="S30" s="2"/>
    </row>
    <row r="31" spans="1:19" ht="15.75">
      <c r="A31" s="16" t="s">
        <v>23</v>
      </c>
      <c r="B31" s="17">
        <f t="shared" si="1"/>
        <v>14787</v>
      </c>
      <c r="C31" s="2">
        <v>7472</v>
      </c>
      <c r="D31" s="2"/>
      <c r="E31" s="2">
        <v>5178</v>
      </c>
      <c r="F31" s="2"/>
      <c r="G31" s="2">
        <v>371</v>
      </c>
      <c r="H31" s="2"/>
      <c r="I31" s="2">
        <v>368</v>
      </c>
      <c r="J31" s="2"/>
      <c r="K31" s="2">
        <v>331</v>
      </c>
      <c r="L31" s="2"/>
      <c r="M31" s="2">
        <v>123</v>
      </c>
      <c r="N31" s="2"/>
      <c r="O31" s="2">
        <v>42</v>
      </c>
      <c r="P31" s="2">
        <v>902</v>
      </c>
      <c r="Q31" s="2"/>
      <c r="R31" s="2"/>
      <c r="S31" s="2"/>
    </row>
    <row r="32" spans="1:19" ht="15.75">
      <c r="A32" s="16" t="s">
        <v>24</v>
      </c>
      <c r="B32" s="17">
        <f t="shared" si="1"/>
        <v>14431</v>
      </c>
      <c r="C32" s="2">
        <v>7466</v>
      </c>
      <c r="D32" s="2"/>
      <c r="E32" s="2">
        <v>5170</v>
      </c>
      <c r="F32" s="2"/>
      <c r="G32" s="2">
        <v>353</v>
      </c>
      <c r="H32" s="2"/>
      <c r="I32" s="2">
        <v>324</v>
      </c>
      <c r="J32" s="2"/>
      <c r="K32" s="2">
        <v>353</v>
      </c>
      <c r="L32" s="2"/>
      <c r="M32" s="2">
        <v>102</v>
      </c>
      <c r="N32" s="2"/>
      <c r="O32" s="2">
        <v>53</v>
      </c>
      <c r="P32" s="2">
        <v>610</v>
      </c>
      <c r="Q32" s="2"/>
      <c r="R32" s="2"/>
      <c r="S32" s="2"/>
    </row>
    <row r="33" spans="1:19" ht="15.75">
      <c r="A33" s="16" t="s">
        <v>25</v>
      </c>
      <c r="B33" s="17">
        <f t="shared" si="1"/>
        <v>17486</v>
      </c>
      <c r="C33" s="2">
        <v>6235</v>
      </c>
      <c r="D33" s="2"/>
      <c r="E33" s="2">
        <v>8719</v>
      </c>
      <c r="F33" s="2"/>
      <c r="G33" s="2">
        <v>994</v>
      </c>
      <c r="H33" s="2"/>
      <c r="I33" s="2">
        <v>282</v>
      </c>
      <c r="J33" s="2"/>
      <c r="K33" s="2">
        <v>261</v>
      </c>
      <c r="L33" s="2"/>
      <c r="M33" s="2">
        <v>118</v>
      </c>
      <c r="N33" s="2"/>
      <c r="O33" s="2">
        <v>77</v>
      </c>
      <c r="P33" s="2">
        <v>800</v>
      </c>
      <c r="Q33" s="2"/>
      <c r="R33" s="2"/>
      <c r="S33" s="2"/>
    </row>
    <row r="34" spans="1:19" ht="15.75">
      <c r="A34" s="16" t="s">
        <v>26</v>
      </c>
      <c r="B34" s="17">
        <f t="shared" si="1"/>
        <v>21557</v>
      </c>
      <c r="C34" s="2">
        <v>7237</v>
      </c>
      <c r="D34" s="2"/>
      <c r="E34" s="2">
        <v>10576</v>
      </c>
      <c r="F34" s="2"/>
      <c r="G34" s="2">
        <v>1855</v>
      </c>
      <c r="H34" s="2"/>
      <c r="I34" s="2">
        <v>384</v>
      </c>
      <c r="J34" s="2"/>
      <c r="K34" s="2">
        <v>372</v>
      </c>
      <c r="L34" s="2"/>
      <c r="M34" s="2">
        <v>156</v>
      </c>
      <c r="N34" s="2"/>
      <c r="O34" s="2">
        <v>121</v>
      </c>
      <c r="P34" s="2">
        <v>856</v>
      </c>
      <c r="Q34" s="2"/>
      <c r="R34" s="2"/>
      <c r="S34" s="2"/>
    </row>
    <row r="35" spans="1:19" ht="15.75">
      <c r="A35" s="16" t="s">
        <v>27</v>
      </c>
      <c r="B35" s="17">
        <f t="shared" si="1"/>
        <v>20111</v>
      </c>
      <c r="C35" s="2">
        <v>7788</v>
      </c>
      <c r="D35" s="2"/>
      <c r="E35" s="2">
        <v>8695</v>
      </c>
      <c r="F35" s="2"/>
      <c r="G35" s="2">
        <v>1490</v>
      </c>
      <c r="H35" s="2"/>
      <c r="I35" s="2">
        <v>555</v>
      </c>
      <c r="J35" s="2"/>
      <c r="K35" s="2">
        <v>387</v>
      </c>
      <c r="L35" s="2"/>
      <c r="M35" s="2">
        <v>214</v>
      </c>
      <c r="N35" s="2"/>
      <c r="O35" s="2">
        <v>108</v>
      </c>
      <c r="P35" s="2">
        <v>874</v>
      </c>
      <c r="Q35" s="2"/>
      <c r="R35" s="2"/>
      <c r="S35" s="2"/>
    </row>
    <row r="36" spans="1:19" ht="15.75">
      <c r="A36" s="16" t="s">
        <v>28</v>
      </c>
      <c r="B36" s="17">
        <f t="shared" si="1"/>
        <v>2864</v>
      </c>
      <c r="C36" s="2">
        <v>962</v>
      </c>
      <c r="D36" s="2"/>
      <c r="E36" s="2">
        <v>1487</v>
      </c>
      <c r="F36" s="2"/>
      <c r="G36" s="2">
        <v>160</v>
      </c>
      <c r="H36" s="2"/>
      <c r="I36" s="2">
        <v>53</v>
      </c>
      <c r="J36" s="2"/>
      <c r="K36" s="2">
        <v>39</v>
      </c>
      <c r="L36" s="2"/>
      <c r="M36" s="2">
        <v>24</v>
      </c>
      <c r="N36" s="2"/>
      <c r="O36" s="2">
        <v>15</v>
      </c>
      <c r="P36" s="2">
        <v>124</v>
      </c>
      <c r="Q36" s="2"/>
      <c r="R36" s="2"/>
      <c r="S36" s="2"/>
    </row>
    <row r="37" spans="1:19" ht="15.75">
      <c r="A37" s="16" t="s">
        <v>29</v>
      </c>
      <c r="B37" s="17">
        <f t="shared" si="1"/>
        <v>22592</v>
      </c>
      <c r="C37" s="2">
        <v>8308</v>
      </c>
      <c r="D37" s="2"/>
      <c r="E37" s="2">
        <v>10533</v>
      </c>
      <c r="F37" s="2"/>
      <c r="G37" s="2">
        <v>1110</v>
      </c>
      <c r="H37" s="2"/>
      <c r="I37" s="2">
        <v>465</v>
      </c>
      <c r="J37" s="2"/>
      <c r="K37" s="2">
        <v>471</v>
      </c>
      <c r="L37" s="2"/>
      <c r="M37" s="2">
        <v>151</v>
      </c>
      <c r="N37" s="2"/>
      <c r="O37" s="2">
        <v>99</v>
      </c>
      <c r="P37" s="2">
        <v>1455</v>
      </c>
      <c r="Q37" s="2"/>
      <c r="R37" s="2"/>
      <c r="S37" s="2"/>
    </row>
    <row r="38" spans="1:19" ht="15.75">
      <c r="A38" s="16" t="s">
        <v>30</v>
      </c>
      <c r="B38" s="17">
        <f t="shared" si="1"/>
        <v>30673</v>
      </c>
      <c r="C38" s="2">
        <v>13137</v>
      </c>
      <c r="D38" s="2"/>
      <c r="E38" s="2">
        <v>13340</v>
      </c>
      <c r="F38" s="2"/>
      <c r="G38" s="2">
        <v>1417</v>
      </c>
      <c r="H38" s="2"/>
      <c r="I38" s="2">
        <v>616</v>
      </c>
      <c r="J38" s="2"/>
      <c r="K38" s="2">
        <v>790</v>
      </c>
      <c r="L38" s="2"/>
      <c r="M38" s="2">
        <v>198</v>
      </c>
      <c r="N38" s="2"/>
      <c r="O38" s="2">
        <v>127</v>
      </c>
      <c r="P38" s="2">
        <v>1048</v>
      </c>
      <c r="Q38" s="2"/>
      <c r="R38" s="2"/>
      <c r="S38" s="2"/>
    </row>
    <row r="39" spans="1:19" ht="15.75">
      <c r="A39" s="16" t="s">
        <v>31</v>
      </c>
      <c r="B39" s="17">
        <f t="shared" si="1"/>
        <v>9389</v>
      </c>
      <c r="C39" s="2">
        <v>3260</v>
      </c>
      <c r="D39" s="2"/>
      <c r="E39" s="2">
        <v>4593</v>
      </c>
      <c r="F39" s="2"/>
      <c r="G39" s="2">
        <v>490</v>
      </c>
      <c r="H39" s="2"/>
      <c r="I39" s="2">
        <v>197</v>
      </c>
      <c r="J39" s="2"/>
      <c r="K39" s="2">
        <v>193</v>
      </c>
      <c r="L39" s="2"/>
      <c r="M39" s="2">
        <v>57</v>
      </c>
      <c r="N39" s="2"/>
      <c r="O39" s="2">
        <v>37</v>
      </c>
      <c r="P39" s="2">
        <v>562</v>
      </c>
      <c r="Q39" s="2"/>
      <c r="R39" s="2"/>
      <c r="S39" s="2"/>
    </row>
    <row r="40" spans="1:19" ht="15.75">
      <c r="A40" s="16" t="s">
        <v>32</v>
      </c>
      <c r="B40" s="17">
        <f t="shared" si="1"/>
        <v>24836</v>
      </c>
      <c r="C40" s="2">
        <v>10096</v>
      </c>
      <c r="D40" s="2"/>
      <c r="E40" s="2">
        <v>10812</v>
      </c>
      <c r="F40" s="2"/>
      <c r="G40" s="2">
        <v>1823</v>
      </c>
      <c r="H40" s="2"/>
      <c r="I40" s="2">
        <v>523</v>
      </c>
      <c r="J40" s="2"/>
      <c r="K40" s="2">
        <v>462</v>
      </c>
      <c r="L40" s="2"/>
      <c r="M40" s="2">
        <v>230</v>
      </c>
      <c r="N40" s="2"/>
      <c r="O40" s="2">
        <v>147</v>
      </c>
      <c r="P40" s="2">
        <v>743</v>
      </c>
      <c r="Q40" s="2"/>
      <c r="R40" s="2"/>
      <c r="S40" s="2"/>
    </row>
    <row r="41" spans="1:19" ht="15.75">
      <c r="A41" s="16" t="s">
        <v>33</v>
      </c>
      <c r="B41" s="17">
        <f t="shared" si="1"/>
        <v>26487</v>
      </c>
      <c r="C41" s="2">
        <v>11417</v>
      </c>
      <c r="D41" s="2"/>
      <c r="E41" s="2">
        <v>10950</v>
      </c>
      <c r="F41" s="2"/>
      <c r="G41" s="2">
        <v>1767</v>
      </c>
      <c r="H41" s="2"/>
      <c r="I41" s="2">
        <v>519</v>
      </c>
      <c r="J41" s="2"/>
      <c r="K41" s="2">
        <v>651</v>
      </c>
      <c r="L41" s="2"/>
      <c r="M41" s="2">
        <v>230</v>
      </c>
      <c r="N41" s="2"/>
      <c r="O41" s="2">
        <v>177</v>
      </c>
      <c r="P41" s="2">
        <v>776</v>
      </c>
      <c r="Q41" s="2"/>
      <c r="R41" s="2"/>
      <c r="S41" s="2"/>
    </row>
    <row r="42" spans="1:19" ht="15.75">
      <c r="A42" s="16" t="s">
        <v>34</v>
      </c>
      <c r="B42" s="17">
        <f t="shared" si="1"/>
        <v>288111</v>
      </c>
      <c r="C42" s="2">
        <v>160167</v>
      </c>
      <c r="D42" s="2"/>
      <c r="E42" s="2">
        <v>85819</v>
      </c>
      <c r="F42" s="2"/>
      <c r="G42" s="2">
        <v>18123</v>
      </c>
      <c r="H42" s="2"/>
      <c r="I42" s="2">
        <v>5676</v>
      </c>
      <c r="J42" s="2"/>
      <c r="K42" s="2">
        <v>5963</v>
      </c>
      <c r="L42" s="2"/>
      <c r="M42" s="2">
        <v>2982</v>
      </c>
      <c r="N42" s="2"/>
      <c r="O42" s="2">
        <v>1256</v>
      </c>
      <c r="P42" s="2">
        <v>8125</v>
      </c>
      <c r="Q42" s="2"/>
      <c r="R42" s="2"/>
      <c r="S42" s="2"/>
    </row>
    <row r="43" spans="1:19" ht="15.75">
      <c r="A43" s="16" t="s">
        <v>35</v>
      </c>
      <c r="B43" s="17">
        <f t="shared" si="1"/>
        <v>15808</v>
      </c>
      <c r="C43" s="2">
        <v>6240</v>
      </c>
      <c r="D43" s="2"/>
      <c r="E43" s="2">
        <v>6886</v>
      </c>
      <c r="F43" s="2"/>
      <c r="G43" s="2">
        <v>1148</v>
      </c>
      <c r="H43" s="2"/>
      <c r="I43" s="2">
        <v>344</v>
      </c>
      <c r="J43" s="2"/>
      <c r="K43" s="2">
        <v>339</v>
      </c>
      <c r="L43" s="2"/>
      <c r="M43" s="2">
        <v>101</v>
      </c>
      <c r="N43" s="2"/>
      <c r="O43" s="2">
        <v>97</v>
      </c>
      <c r="P43" s="2">
        <v>653</v>
      </c>
      <c r="Q43" s="2"/>
      <c r="R43" s="2"/>
      <c r="S43" s="2"/>
    </row>
    <row r="44" spans="1:19" ht="15.75">
      <c r="A44" s="16" t="s">
        <v>36</v>
      </c>
      <c r="B44" s="17">
        <f t="shared" si="1"/>
        <v>509705</v>
      </c>
      <c r="C44" s="2">
        <v>280180</v>
      </c>
      <c r="D44" s="2"/>
      <c r="E44" s="2">
        <v>184867</v>
      </c>
      <c r="F44" s="2"/>
      <c r="G44" s="2">
        <v>18709</v>
      </c>
      <c r="H44" s="2"/>
      <c r="I44" s="2">
        <v>6196</v>
      </c>
      <c r="J44" s="2"/>
      <c r="K44" s="2">
        <v>4799</v>
      </c>
      <c r="L44" s="2"/>
      <c r="M44" s="2">
        <v>3011</v>
      </c>
      <c r="N44" s="2"/>
      <c r="O44" s="2">
        <v>1299</v>
      </c>
      <c r="P44" s="2">
        <v>10644</v>
      </c>
      <c r="Q44" s="2"/>
      <c r="R44" s="2"/>
      <c r="S44" s="2"/>
    </row>
    <row r="45" spans="1:19" ht="15.75">
      <c r="A45" s="16" t="s">
        <v>37</v>
      </c>
      <c r="B45" s="17">
        <f t="shared" si="1"/>
        <v>73673</v>
      </c>
      <c r="C45" s="2">
        <v>31813</v>
      </c>
      <c r="D45" s="2"/>
      <c r="E45" s="2">
        <v>29701</v>
      </c>
      <c r="F45" s="2"/>
      <c r="G45" s="2">
        <v>6037</v>
      </c>
      <c r="H45" s="2"/>
      <c r="I45" s="2">
        <v>1383</v>
      </c>
      <c r="J45" s="2"/>
      <c r="K45" s="2">
        <v>1507</v>
      </c>
      <c r="L45" s="2"/>
      <c r="M45" s="2">
        <v>522</v>
      </c>
      <c r="N45" s="2"/>
      <c r="O45" s="2">
        <v>350</v>
      </c>
      <c r="P45" s="2">
        <v>2360</v>
      </c>
      <c r="Q45" s="2"/>
      <c r="R45" s="2"/>
      <c r="S45" s="2"/>
    </row>
    <row r="46" spans="1:19" ht="15.75">
      <c r="A46" s="16" t="s">
        <v>38</v>
      </c>
      <c r="B46" s="17">
        <f t="shared" si="1"/>
        <v>81158</v>
      </c>
      <c r="C46" s="2">
        <v>34684</v>
      </c>
      <c r="D46" s="2"/>
      <c r="E46" s="2">
        <v>33095</v>
      </c>
      <c r="F46" s="2"/>
      <c r="G46" s="2">
        <v>4015</v>
      </c>
      <c r="H46" s="2"/>
      <c r="I46" s="2">
        <v>1282</v>
      </c>
      <c r="J46" s="2"/>
      <c r="K46" s="2">
        <v>2189</v>
      </c>
      <c r="L46" s="2"/>
      <c r="M46" s="2">
        <v>458</v>
      </c>
      <c r="N46" s="2"/>
      <c r="O46" s="2">
        <v>336</v>
      </c>
      <c r="P46" s="2">
        <v>5099</v>
      </c>
      <c r="Q46" s="2"/>
      <c r="R46" s="2"/>
      <c r="S46" s="2"/>
    </row>
    <row r="47" spans="1:19" ht="15.75">
      <c r="A47" s="16" t="s">
        <v>39</v>
      </c>
      <c r="B47" s="17">
        <f t="shared" si="1"/>
        <v>180419</v>
      </c>
      <c r="C47" s="2">
        <v>98804</v>
      </c>
      <c r="D47" s="2"/>
      <c r="E47" s="2">
        <v>55240</v>
      </c>
      <c r="F47" s="2"/>
      <c r="G47" s="2">
        <v>10455</v>
      </c>
      <c r="H47" s="2"/>
      <c r="I47" s="2">
        <v>3833</v>
      </c>
      <c r="J47" s="2"/>
      <c r="K47" s="2">
        <v>4855</v>
      </c>
      <c r="L47" s="2"/>
      <c r="M47" s="2">
        <v>1709</v>
      </c>
      <c r="N47" s="2"/>
      <c r="O47" s="2">
        <v>904</v>
      </c>
      <c r="P47" s="2">
        <v>4619</v>
      </c>
      <c r="Q47" s="2"/>
      <c r="R47" s="2"/>
      <c r="S47" s="2"/>
    </row>
    <row r="48" spans="1:19" ht="15.75">
      <c r="A48" s="16" t="s">
        <v>40</v>
      </c>
      <c r="B48" s="17">
        <f t="shared" si="1"/>
        <v>45126</v>
      </c>
      <c r="C48" s="2">
        <v>20980</v>
      </c>
      <c r="D48" s="2"/>
      <c r="E48" s="2">
        <v>17441</v>
      </c>
      <c r="F48" s="2"/>
      <c r="G48" s="2">
        <v>2888</v>
      </c>
      <c r="H48" s="2"/>
      <c r="I48" s="2">
        <v>809</v>
      </c>
      <c r="J48" s="2"/>
      <c r="K48" s="2">
        <v>932</v>
      </c>
      <c r="L48" s="2"/>
      <c r="M48" s="2">
        <v>405</v>
      </c>
      <c r="N48" s="2"/>
      <c r="O48" s="2">
        <v>214</v>
      </c>
      <c r="P48" s="2">
        <v>1457</v>
      </c>
      <c r="Q48" s="2"/>
      <c r="R48" s="2"/>
      <c r="S48" s="2"/>
    </row>
    <row r="49" spans="1:19" ht="15.75">
      <c r="A49" s="16" t="s">
        <v>41</v>
      </c>
      <c r="B49" s="17">
        <f t="shared" si="1"/>
        <v>125924</v>
      </c>
      <c r="C49" s="2">
        <v>58942</v>
      </c>
      <c r="D49" s="2"/>
      <c r="E49" s="2">
        <v>45428</v>
      </c>
      <c r="F49" s="2"/>
      <c r="G49" s="2">
        <v>6515</v>
      </c>
      <c r="H49" s="2"/>
      <c r="I49" s="2">
        <v>2173</v>
      </c>
      <c r="J49" s="2"/>
      <c r="K49" s="2">
        <v>5655</v>
      </c>
      <c r="L49" s="2"/>
      <c r="M49" s="2">
        <v>931</v>
      </c>
      <c r="N49" s="2"/>
      <c r="O49" s="2">
        <v>697</v>
      </c>
      <c r="P49" s="2">
        <v>5583</v>
      </c>
      <c r="Q49" s="2"/>
      <c r="R49" s="2"/>
      <c r="S49" s="2"/>
    </row>
    <row r="50" spans="1:19" ht="15.75">
      <c r="A50" s="16" t="s">
        <v>42</v>
      </c>
      <c r="B50" s="17">
        <f t="shared" si="1"/>
        <v>13122</v>
      </c>
      <c r="C50" s="2">
        <v>4096</v>
      </c>
      <c r="D50" s="2"/>
      <c r="E50" s="2">
        <v>6787</v>
      </c>
      <c r="F50" s="2"/>
      <c r="G50" s="2">
        <v>1125</v>
      </c>
      <c r="H50" s="2"/>
      <c r="I50" s="2">
        <v>207</v>
      </c>
      <c r="J50" s="2"/>
      <c r="K50" s="2">
        <v>171</v>
      </c>
      <c r="L50" s="2"/>
      <c r="M50" s="2">
        <v>71</v>
      </c>
      <c r="N50" s="2"/>
      <c r="O50" s="2">
        <v>87</v>
      </c>
      <c r="P50" s="2">
        <v>578</v>
      </c>
      <c r="Q50" s="2"/>
      <c r="R50" s="2"/>
      <c r="S50" s="2"/>
    </row>
    <row r="51" spans="1:19" ht="15.75">
      <c r="A51" s="16" t="s">
        <v>43</v>
      </c>
      <c r="B51" s="17">
        <f t="shared" si="1"/>
        <v>39987</v>
      </c>
      <c r="C51" s="2">
        <v>15528</v>
      </c>
      <c r="D51" s="2"/>
      <c r="E51" s="2">
        <v>17754</v>
      </c>
      <c r="F51" s="2"/>
      <c r="G51" s="2">
        <v>2514</v>
      </c>
      <c r="H51" s="2"/>
      <c r="I51" s="2">
        <v>900</v>
      </c>
      <c r="J51" s="2"/>
      <c r="K51" s="2">
        <v>944</v>
      </c>
      <c r="L51" s="2"/>
      <c r="M51" s="2">
        <v>345</v>
      </c>
      <c r="N51" s="2"/>
      <c r="O51" s="2">
        <v>231</v>
      </c>
      <c r="P51" s="2">
        <v>1771</v>
      </c>
      <c r="Q51" s="2"/>
      <c r="R51" s="2"/>
      <c r="S51" s="2"/>
    </row>
    <row r="52" spans="1:19" ht="15.75">
      <c r="A52" s="16" t="s">
        <v>44</v>
      </c>
      <c r="B52" s="17">
        <f t="shared" si="1"/>
        <v>22348</v>
      </c>
      <c r="C52" s="2">
        <v>10277</v>
      </c>
      <c r="D52" s="2"/>
      <c r="E52" s="2">
        <v>8933</v>
      </c>
      <c r="F52" s="2"/>
      <c r="G52" s="2">
        <v>923</v>
      </c>
      <c r="H52" s="2"/>
      <c r="I52" s="2">
        <v>491</v>
      </c>
      <c r="J52" s="2"/>
      <c r="K52" s="2">
        <v>460</v>
      </c>
      <c r="L52" s="2"/>
      <c r="M52" s="2">
        <v>225</v>
      </c>
      <c r="N52" s="2"/>
      <c r="O52" s="2">
        <v>113</v>
      </c>
      <c r="P52" s="2">
        <v>926</v>
      </c>
      <c r="Q52" s="2"/>
      <c r="R52" s="2"/>
      <c r="S52" s="2"/>
    </row>
    <row r="53" spans="1:19" ht="15.75">
      <c r="A53" s="16" t="s">
        <v>45</v>
      </c>
      <c r="B53" s="17">
        <f t="shared" si="1"/>
        <v>39784</v>
      </c>
      <c r="C53" s="2">
        <v>17273</v>
      </c>
      <c r="D53" s="2"/>
      <c r="E53" s="2">
        <v>16521</v>
      </c>
      <c r="F53" s="2"/>
      <c r="G53" s="2">
        <v>2571</v>
      </c>
      <c r="H53" s="2"/>
      <c r="I53" s="2">
        <v>778</v>
      </c>
      <c r="J53" s="2"/>
      <c r="K53" s="2">
        <v>751</v>
      </c>
      <c r="L53" s="2"/>
      <c r="M53" s="2">
        <v>301</v>
      </c>
      <c r="N53" s="2"/>
      <c r="O53" s="2">
        <v>130</v>
      </c>
      <c r="P53" s="2">
        <v>1459</v>
      </c>
      <c r="Q53" s="2"/>
      <c r="R53" s="2"/>
      <c r="S53" s="2"/>
    </row>
    <row r="54" spans="1:19" ht="15.75">
      <c r="A54" s="16" t="s">
        <v>46</v>
      </c>
      <c r="B54" s="17">
        <f t="shared" si="1"/>
        <v>62474</v>
      </c>
      <c r="C54" s="2">
        <v>29958</v>
      </c>
      <c r="D54" s="2"/>
      <c r="E54" s="2">
        <v>20968</v>
      </c>
      <c r="F54" s="2"/>
      <c r="G54" s="2">
        <v>4621</v>
      </c>
      <c r="H54" s="2"/>
      <c r="I54" s="2">
        <v>1870</v>
      </c>
      <c r="J54" s="2"/>
      <c r="K54" s="2">
        <v>2114</v>
      </c>
      <c r="L54" s="2"/>
      <c r="M54" s="2">
        <v>738</v>
      </c>
      <c r="N54" s="2"/>
      <c r="O54" s="2">
        <v>375</v>
      </c>
      <c r="P54" s="2">
        <v>1830</v>
      </c>
      <c r="Q54" s="2"/>
      <c r="R54" s="2"/>
      <c r="S54" s="2"/>
    </row>
    <row r="55" spans="1:19" ht="15.75">
      <c r="A55" s="16" t="s">
        <v>47</v>
      </c>
      <c r="B55" s="17">
        <f t="shared" si="1"/>
        <v>104053</v>
      </c>
      <c r="C55" s="2">
        <v>55645</v>
      </c>
      <c r="D55" s="2"/>
      <c r="E55" s="2">
        <v>32534</v>
      </c>
      <c r="F55" s="2"/>
      <c r="G55" s="2">
        <v>4924</v>
      </c>
      <c r="H55" s="2"/>
      <c r="I55" s="2">
        <v>1690</v>
      </c>
      <c r="J55" s="2"/>
      <c r="K55" s="2">
        <v>1277</v>
      </c>
      <c r="L55" s="2"/>
      <c r="M55" s="2">
        <v>774</v>
      </c>
      <c r="N55" s="2"/>
      <c r="O55" s="2">
        <v>2272</v>
      </c>
      <c r="P55" s="2">
        <v>4937</v>
      </c>
      <c r="Q55" s="2"/>
      <c r="R55" s="2"/>
      <c r="S55" s="2"/>
    </row>
    <row r="56" spans="1:19" ht="15.75">
      <c r="A56" s="16" t="s">
        <v>48</v>
      </c>
      <c r="B56" s="17">
        <f t="shared" si="1"/>
        <v>34103</v>
      </c>
      <c r="C56" s="2">
        <v>16149</v>
      </c>
      <c r="D56" s="2"/>
      <c r="E56" s="2">
        <v>12705</v>
      </c>
      <c r="F56" s="2"/>
      <c r="G56" s="2">
        <v>1381</v>
      </c>
      <c r="H56" s="2"/>
      <c r="I56" s="2">
        <v>817</v>
      </c>
      <c r="J56" s="2"/>
      <c r="K56" s="2">
        <v>738</v>
      </c>
      <c r="L56" s="2"/>
      <c r="M56" s="2">
        <v>266</v>
      </c>
      <c r="N56" s="2"/>
      <c r="O56" s="2">
        <v>115</v>
      </c>
      <c r="P56" s="2">
        <v>1932</v>
      </c>
      <c r="Q56" s="2"/>
      <c r="R56" s="2"/>
      <c r="S56" s="2"/>
    </row>
    <row r="57" spans="1:19" ht="15.75">
      <c r="A57" s="16" t="s">
        <v>49</v>
      </c>
      <c r="B57" s="17">
        <f t="shared" si="1"/>
        <v>97354</v>
      </c>
      <c r="C57" s="2">
        <v>47535</v>
      </c>
      <c r="D57" s="2"/>
      <c r="E57" s="2">
        <v>36394</v>
      </c>
      <c r="F57" s="2"/>
      <c r="G57" s="2">
        <v>6261</v>
      </c>
      <c r="H57" s="2"/>
      <c r="I57" s="2">
        <v>1884</v>
      </c>
      <c r="J57" s="2"/>
      <c r="K57" s="2">
        <v>2233</v>
      </c>
      <c r="L57" s="2"/>
      <c r="M57" s="2">
        <v>871</v>
      </c>
      <c r="N57" s="2"/>
      <c r="O57" s="2">
        <v>459</v>
      </c>
      <c r="P57" s="2">
        <v>1717</v>
      </c>
      <c r="Q57" s="2"/>
      <c r="R57" s="2"/>
      <c r="S57" s="2"/>
    </row>
    <row r="58" spans="1:19" ht="15.75">
      <c r="A58" s="16" t="s">
        <v>50</v>
      </c>
      <c r="B58" s="17">
        <f t="shared" si="1"/>
        <v>56125</v>
      </c>
      <c r="C58" s="2">
        <v>29286</v>
      </c>
      <c r="D58" s="2"/>
      <c r="E58" s="2">
        <v>18171</v>
      </c>
      <c r="F58" s="2"/>
      <c r="G58" s="2">
        <v>3538</v>
      </c>
      <c r="H58" s="2"/>
      <c r="I58" s="2">
        <v>1457</v>
      </c>
      <c r="J58" s="2"/>
      <c r="K58" s="2">
        <v>1434</v>
      </c>
      <c r="L58" s="2"/>
      <c r="M58" s="2">
        <v>558</v>
      </c>
      <c r="N58" s="2"/>
      <c r="O58" s="2">
        <v>296</v>
      </c>
      <c r="P58" s="2">
        <v>1385</v>
      </c>
      <c r="Q58" s="2"/>
      <c r="R58" s="2"/>
      <c r="S58" s="2"/>
    </row>
    <row r="59" spans="1:19" ht="15.75">
      <c r="A59" s="16" t="s">
        <v>51</v>
      </c>
      <c r="B59" s="17">
        <f t="shared" si="1"/>
        <v>12492</v>
      </c>
      <c r="C59" s="2">
        <v>4666</v>
      </c>
      <c r="D59" s="2"/>
      <c r="E59" s="2">
        <v>5577</v>
      </c>
      <c r="F59" s="2"/>
      <c r="G59" s="2">
        <v>1062</v>
      </c>
      <c r="H59" s="2"/>
      <c r="I59" s="2">
        <v>312</v>
      </c>
      <c r="J59" s="2"/>
      <c r="K59" s="2">
        <v>280</v>
      </c>
      <c r="L59" s="2"/>
      <c r="M59" s="2">
        <v>97</v>
      </c>
      <c r="N59" s="2"/>
      <c r="O59" s="2">
        <v>87</v>
      </c>
      <c r="P59" s="2">
        <v>411</v>
      </c>
      <c r="Q59" s="2"/>
      <c r="R59" s="2"/>
      <c r="S59" s="2"/>
    </row>
    <row r="60" spans="1:19" ht="15.75">
      <c r="A60" s="16" t="s">
        <v>52</v>
      </c>
      <c r="B60" s="17">
        <f t="shared" si="1"/>
        <v>7543</v>
      </c>
      <c r="C60" s="2">
        <v>3029</v>
      </c>
      <c r="D60" s="2"/>
      <c r="E60" s="2">
        <v>3407</v>
      </c>
      <c r="F60" s="2"/>
      <c r="G60" s="2">
        <v>423</v>
      </c>
      <c r="H60" s="2"/>
      <c r="I60" s="2">
        <v>218</v>
      </c>
      <c r="J60" s="2"/>
      <c r="K60" s="2">
        <v>137</v>
      </c>
      <c r="L60" s="2"/>
      <c r="M60" s="2">
        <v>56</v>
      </c>
      <c r="N60" s="2"/>
      <c r="O60" s="2">
        <v>38</v>
      </c>
      <c r="P60" s="2">
        <v>235</v>
      </c>
      <c r="Q60" s="2"/>
      <c r="R60" s="2"/>
      <c r="S60" s="2"/>
    </row>
    <row r="61" spans="1:19" ht="15.75">
      <c r="A61" s="16" t="s">
        <v>53</v>
      </c>
      <c r="B61" s="17">
        <f t="shared" si="1"/>
        <v>12046</v>
      </c>
      <c r="C61" s="2">
        <v>5226</v>
      </c>
      <c r="D61" s="2"/>
      <c r="E61" s="2">
        <v>4826</v>
      </c>
      <c r="F61" s="2"/>
      <c r="G61" s="2">
        <v>574</v>
      </c>
      <c r="H61" s="2"/>
      <c r="I61" s="2">
        <v>322</v>
      </c>
      <c r="J61" s="2"/>
      <c r="K61" s="2">
        <v>329</v>
      </c>
      <c r="L61" s="2"/>
      <c r="M61" s="2">
        <v>120</v>
      </c>
      <c r="N61" s="2"/>
      <c r="O61" s="2">
        <v>84</v>
      </c>
      <c r="P61" s="2">
        <v>565</v>
      </c>
      <c r="Q61" s="2"/>
      <c r="R61" s="2"/>
      <c r="S61" s="2"/>
    </row>
    <row r="62" spans="1:19" ht="15.75">
      <c r="A62" s="16" t="s">
        <v>54</v>
      </c>
      <c r="B62" s="17">
        <f t="shared" si="1"/>
        <v>34946</v>
      </c>
      <c r="C62" s="2">
        <v>12422</v>
      </c>
      <c r="D62" s="2"/>
      <c r="E62" s="2">
        <v>17922</v>
      </c>
      <c r="F62" s="2"/>
      <c r="G62" s="2">
        <v>1639</v>
      </c>
      <c r="H62" s="2"/>
      <c r="I62" s="2">
        <v>642</v>
      </c>
      <c r="J62" s="2"/>
      <c r="K62" s="2">
        <v>577</v>
      </c>
      <c r="L62" s="2"/>
      <c r="M62" s="2">
        <v>227</v>
      </c>
      <c r="N62" s="2"/>
      <c r="O62" s="2">
        <v>215</v>
      </c>
      <c r="P62" s="2">
        <v>1302</v>
      </c>
      <c r="Q62" s="2"/>
      <c r="R62" s="2"/>
      <c r="S62" s="2"/>
    </row>
    <row r="63" spans="1:19" ht="15.75">
      <c r="A63" s="16" t="s">
        <v>55</v>
      </c>
      <c r="B63" s="17">
        <f t="shared" si="1"/>
        <v>542802</v>
      </c>
      <c r="C63" s="2">
        <v>269281</v>
      </c>
      <c r="D63" s="2"/>
      <c r="E63" s="2">
        <v>210272</v>
      </c>
      <c r="F63" s="2"/>
      <c r="G63" s="2">
        <v>27595</v>
      </c>
      <c r="H63" s="2"/>
      <c r="I63" s="2">
        <v>8287</v>
      </c>
      <c r="J63" s="2"/>
      <c r="K63" s="2">
        <v>8011</v>
      </c>
      <c r="L63" s="2"/>
      <c r="M63" s="2">
        <v>3949</v>
      </c>
      <c r="N63" s="2"/>
      <c r="O63" s="2">
        <v>1610</v>
      </c>
      <c r="P63" s="2">
        <v>13797</v>
      </c>
      <c r="Q63" s="2"/>
      <c r="R63" s="2"/>
      <c r="S63" s="2"/>
    </row>
    <row r="64" spans="1:19" ht="15.75">
      <c r="A64" s="16" t="s">
        <v>56</v>
      </c>
      <c r="B64" s="17">
        <f t="shared" si="1"/>
        <v>25533</v>
      </c>
      <c r="C64" s="2">
        <v>11544</v>
      </c>
      <c r="D64" s="2"/>
      <c r="E64" s="2">
        <v>9960</v>
      </c>
      <c r="F64" s="2"/>
      <c r="G64" s="2">
        <v>1237</v>
      </c>
      <c r="H64" s="2"/>
      <c r="I64" s="2">
        <v>657</v>
      </c>
      <c r="J64" s="2"/>
      <c r="K64" s="2">
        <v>539</v>
      </c>
      <c r="L64" s="2"/>
      <c r="M64" s="2">
        <v>197</v>
      </c>
      <c r="N64" s="2"/>
      <c r="O64" s="2">
        <v>122</v>
      </c>
      <c r="P64" s="2">
        <v>1277</v>
      </c>
      <c r="Q64" s="2"/>
      <c r="R64" s="2"/>
      <c r="S64" s="2"/>
    </row>
    <row r="65" spans="1:19" ht="15.75">
      <c r="A65" s="16" t="s">
        <v>57</v>
      </c>
      <c r="B65" s="17">
        <f t="shared" si="1"/>
        <v>18811</v>
      </c>
      <c r="C65" s="2">
        <v>7272</v>
      </c>
      <c r="D65" s="2"/>
      <c r="E65" s="2">
        <v>9283</v>
      </c>
      <c r="F65" s="2"/>
      <c r="G65" s="2">
        <v>807</v>
      </c>
      <c r="H65" s="2"/>
      <c r="I65" s="2">
        <v>313</v>
      </c>
      <c r="J65" s="2"/>
      <c r="K65" s="2">
        <v>297</v>
      </c>
      <c r="L65" s="2"/>
      <c r="M65" s="2">
        <v>120</v>
      </c>
      <c r="N65" s="2"/>
      <c r="O65" s="2">
        <v>98</v>
      </c>
      <c r="P65" s="2">
        <v>621</v>
      </c>
      <c r="Q65" s="2"/>
      <c r="R65" s="2"/>
      <c r="S65" s="2"/>
    </row>
    <row r="66" spans="1:19" ht="15.75">
      <c r="A66" s="16" t="s">
        <v>58</v>
      </c>
      <c r="B66" s="17">
        <f t="shared" si="1"/>
        <v>38211</v>
      </c>
      <c r="C66" s="2">
        <v>25143</v>
      </c>
      <c r="D66" s="2"/>
      <c r="E66" s="2">
        <v>7300</v>
      </c>
      <c r="F66" s="2"/>
      <c r="G66" s="2">
        <v>944</v>
      </c>
      <c r="H66" s="2"/>
      <c r="I66" s="2">
        <v>2439</v>
      </c>
      <c r="J66" s="2"/>
      <c r="K66" s="2">
        <v>615</v>
      </c>
      <c r="L66" s="2"/>
      <c r="M66" s="2">
        <v>621</v>
      </c>
      <c r="N66" s="2"/>
      <c r="O66" s="2">
        <v>155</v>
      </c>
      <c r="P66" s="2">
        <v>994</v>
      </c>
      <c r="Q66" s="2"/>
      <c r="R66" s="2"/>
      <c r="S66" s="2"/>
    </row>
    <row r="67" spans="1:19" ht="15.75">
      <c r="A67" s="16" t="s">
        <v>59</v>
      </c>
      <c r="B67" s="17">
        <f t="shared" si="1"/>
        <v>79790</v>
      </c>
      <c r="C67" s="2">
        <v>43658</v>
      </c>
      <c r="D67" s="2"/>
      <c r="E67" s="2">
        <v>22952</v>
      </c>
      <c r="F67" s="2"/>
      <c r="G67" s="2">
        <v>4073</v>
      </c>
      <c r="H67" s="2"/>
      <c r="I67" s="2">
        <v>3860</v>
      </c>
      <c r="J67" s="2"/>
      <c r="K67" s="2">
        <v>1673</v>
      </c>
      <c r="L67" s="2"/>
      <c r="M67" s="2">
        <v>972</v>
      </c>
      <c r="N67" s="2"/>
      <c r="O67" s="2">
        <v>385</v>
      </c>
      <c r="P67" s="2">
        <v>2217</v>
      </c>
      <c r="Q67" s="2"/>
      <c r="R67" s="2"/>
      <c r="S67" s="2"/>
    </row>
    <row r="68" spans="1:19" ht="15.75">
      <c r="A68" s="16" t="s">
        <v>60</v>
      </c>
      <c r="B68" s="17">
        <f t="shared" si="1"/>
        <v>26617</v>
      </c>
      <c r="C68" s="2">
        <v>13073</v>
      </c>
      <c r="D68" s="2"/>
      <c r="E68" s="2">
        <v>9796</v>
      </c>
      <c r="F68" s="2"/>
      <c r="G68" s="2">
        <v>1223</v>
      </c>
      <c r="H68" s="2"/>
      <c r="I68" s="2">
        <v>638</v>
      </c>
      <c r="J68" s="2"/>
      <c r="K68" s="2">
        <v>664</v>
      </c>
      <c r="L68" s="2"/>
      <c r="M68" s="2">
        <v>259</v>
      </c>
      <c r="N68" s="2"/>
      <c r="O68" s="2">
        <v>99</v>
      </c>
      <c r="P68" s="2">
        <v>865</v>
      </c>
      <c r="Q68" s="2"/>
      <c r="R68" s="2"/>
      <c r="S68" s="2"/>
    </row>
    <row r="69" spans="1:19" ht="15.75">
      <c r="A69" s="16" t="s">
        <v>61</v>
      </c>
      <c r="B69" s="17">
        <f t="shared" si="1"/>
        <v>20760</v>
      </c>
      <c r="C69" s="2">
        <v>9248</v>
      </c>
      <c r="D69" s="2"/>
      <c r="E69" s="2">
        <v>8596</v>
      </c>
      <c r="F69" s="2"/>
      <c r="G69" s="2">
        <v>1255</v>
      </c>
      <c r="H69" s="2"/>
      <c r="I69" s="2">
        <v>550</v>
      </c>
      <c r="J69" s="2"/>
      <c r="K69" s="2">
        <v>499</v>
      </c>
      <c r="L69" s="2"/>
      <c r="M69" s="2">
        <v>168</v>
      </c>
      <c r="N69" s="2"/>
      <c r="O69" s="2">
        <v>89</v>
      </c>
      <c r="P69" s="2">
        <v>355</v>
      </c>
      <c r="Q69" s="2"/>
      <c r="R69" s="2"/>
      <c r="S69" s="2"/>
    </row>
    <row r="70" spans="1:19" ht="15.75">
      <c r="A70" s="16" t="s">
        <v>62</v>
      </c>
      <c r="B70" s="17">
        <f t="shared" si="1"/>
        <v>32402</v>
      </c>
      <c r="C70" s="2">
        <v>12374</v>
      </c>
      <c r="D70" s="2"/>
      <c r="E70" s="2">
        <v>14592</v>
      </c>
      <c r="F70" s="2"/>
      <c r="G70" s="2">
        <v>2712</v>
      </c>
      <c r="H70" s="2"/>
      <c r="I70" s="2">
        <v>660</v>
      </c>
      <c r="J70" s="2"/>
      <c r="K70" s="2">
        <v>630</v>
      </c>
      <c r="L70" s="2"/>
      <c r="M70" s="2">
        <v>267</v>
      </c>
      <c r="N70" s="2"/>
      <c r="O70" s="2">
        <v>218</v>
      </c>
      <c r="P70" s="2">
        <v>949</v>
      </c>
      <c r="Q70" s="2"/>
      <c r="R70" s="2"/>
      <c r="S70" s="2"/>
    </row>
    <row r="71" spans="1:19" ht="15.75">
      <c r="A71" s="16" t="s">
        <v>63</v>
      </c>
      <c r="B71" s="17">
        <f t="shared" si="1"/>
        <v>339933</v>
      </c>
      <c r="C71" s="2">
        <v>221750</v>
      </c>
      <c r="D71" s="2"/>
      <c r="E71" s="2">
        <v>85222</v>
      </c>
      <c r="F71" s="2"/>
      <c r="G71" s="2">
        <v>10789</v>
      </c>
      <c r="H71" s="2"/>
      <c r="I71" s="2">
        <v>5956</v>
      </c>
      <c r="J71" s="2"/>
      <c r="K71" s="2">
        <v>4190</v>
      </c>
      <c r="L71" s="2"/>
      <c r="M71" s="2">
        <v>2277</v>
      </c>
      <c r="N71" s="2"/>
      <c r="O71" s="2">
        <v>967</v>
      </c>
      <c r="P71" s="2">
        <v>8782</v>
      </c>
      <c r="Q71" s="2"/>
      <c r="R71" s="2"/>
      <c r="S71" s="2"/>
    </row>
    <row r="72" spans="1:19" ht="15.75">
      <c r="A72" s="16" t="s">
        <v>64</v>
      </c>
      <c r="B72" s="17">
        <f t="shared" si="1"/>
        <v>13535</v>
      </c>
      <c r="C72" s="2">
        <v>3766</v>
      </c>
      <c r="D72" s="2"/>
      <c r="E72" s="2">
        <v>7553</v>
      </c>
      <c r="F72" s="2"/>
      <c r="G72" s="2">
        <v>1215</v>
      </c>
      <c r="H72" s="2"/>
      <c r="I72" s="2">
        <v>280</v>
      </c>
      <c r="J72" s="2"/>
      <c r="K72" s="2">
        <v>214</v>
      </c>
      <c r="L72" s="2"/>
      <c r="M72" s="2">
        <v>70</v>
      </c>
      <c r="N72" s="2"/>
      <c r="O72" s="2">
        <v>69</v>
      </c>
      <c r="P72" s="2">
        <v>368</v>
      </c>
      <c r="Q72" s="2"/>
      <c r="R72" s="2"/>
      <c r="S72" s="2"/>
    </row>
    <row r="73" spans="1:19" ht="15.75">
      <c r="A73" s="16" t="s">
        <v>65</v>
      </c>
      <c r="B73" s="17">
        <f t="shared" si="1"/>
        <v>8306</v>
      </c>
      <c r="C73" s="2">
        <v>3393</v>
      </c>
      <c r="D73" s="2"/>
      <c r="E73" s="2">
        <v>3796</v>
      </c>
      <c r="F73" s="2"/>
      <c r="G73" s="2">
        <v>509</v>
      </c>
      <c r="H73" s="2"/>
      <c r="I73" s="2">
        <v>155</v>
      </c>
      <c r="J73" s="2"/>
      <c r="K73" s="2">
        <v>130</v>
      </c>
      <c r="L73" s="2"/>
      <c r="M73" s="2">
        <v>65</v>
      </c>
      <c r="N73" s="2"/>
      <c r="O73" s="2">
        <v>39</v>
      </c>
      <c r="P73" s="2">
        <v>219</v>
      </c>
      <c r="Q73" s="2"/>
      <c r="R73" s="2"/>
      <c r="S73" s="2"/>
    </row>
    <row r="74" spans="1:17" ht="15.75">
      <c r="A74" s="20"/>
      <c r="B74" s="21"/>
      <c r="C74" s="21"/>
      <c r="D74" s="22"/>
      <c r="E74" s="21"/>
      <c r="F74" s="22"/>
      <c r="G74" s="21"/>
      <c r="H74" s="55"/>
      <c r="I74" s="55"/>
      <c r="J74" s="55"/>
      <c r="K74" s="55"/>
      <c r="L74" s="5"/>
      <c r="M74" s="5"/>
      <c r="N74" s="5"/>
      <c r="O74" s="5"/>
      <c r="P74" s="5"/>
      <c r="Q74" s="3"/>
    </row>
    <row r="75" spans="1:17" ht="15.75">
      <c r="A75" s="56" t="s">
        <v>81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</sheetData>
  <sheetProtection/>
  <mergeCells count="1">
    <mergeCell ref="H74:K74"/>
  </mergeCells>
  <hyperlinks>
    <hyperlink ref="A75" r:id="rId1" display="SOURCE:  New York State Board of Elections; www.elections.ny.gov (last viewed April 29, 2019)."/>
  </hyperlinks>
  <printOptions/>
  <pageMargins left="0.7" right="0.7" top="0.75" bottom="0.75" header="0.3" footer="0.3"/>
  <pageSetup fitToHeight="2" fitToWidth="1" horizontalDpi="600" verticalDpi="600" orientation="landscape" scale="6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</cols>
  <sheetData>
    <row r="1" spans="1:18" ht="20.25">
      <c r="A1" s="24" t="s">
        <v>72</v>
      </c>
      <c r="B1" s="23"/>
      <c r="C1" s="23"/>
      <c r="D1" s="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25" t="s">
        <v>158</v>
      </c>
      <c r="B2" s="23"/>
      <c r="C2" s="23"/>
      <c r="D2" s="3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9.25">
      <c r="A4" s="5"/>
      <c r="B4" s="6"/>
      <c r="C4" s="7" t="s">
        <v>150</v>
      </c>
      <c r="D4" s="5"/>
      <c r="E4" s="7" t="s">
        <v>151</v>
      </c>
      <c r="F4" s="5"/>
      <c r="G4" s="7" t="s">
        <v>151</v>
      </c>
      <c r="H4" s="5"/>
      <c r="I4" s="7" t="s">
        <v>153</v>
      </c>
      <c r="J4" s="5"/>
      <c r="K4" s="7" t="s">
        <v>150</v>
      </c>
      <c r="L4" s="5"/>
      <c r="M4" s="7" t="s">
        <v>154</v>
      </c>
      <c r="N4" s="6"/>
      <c r="O4" s="48" t="s">
        <v>155</v>
      </c>
      <c r="P4" s="8"/>
      <c r="Q4" s="48" t="s">
        <v>157</v>
      </c>
      <c r="R4" s="8"/>
    </row>
    <row r="5" spans="1:18" ht="29.25">
      <c r="A5" s="9" t="s">
        <v>0</v>
      </c>
      <c r="B5" s="32" t="s">
        <v>80</v>
      </c>
      <c r="C5" s="10" t="s">
        <v>68</v>
      </c>
      <c r="D5" s="11"/>
      <c r="E5" s="46" t="s">
        <v>152</v>
      </c>
      <c r="F5" s="11"/>
      <c r="G5" s="10" t="s">
        <v>71</v>
      </c>
      <c r="H5" s="11"/>
      <c r="I5" s="14" t="s">
        <v>134</v>
      </c>
      <c r="J5" s="11"/>
      <c r="K5" s="14" t="s">
        <v>131</v>
      </c>
      <c r="L5" s="11"/>
      <c r="M5" s="14" t="s">
        <v>113</v>
      </c>
      <c r="N5" s="10"/>
      <c r="O5" s="46" t="s">
        <v>156</v>
      </c>
      <c r="P5" s="12"/>
      <c r="Q5" s="12" t="s">
        <v>69</v>
      </c>
      <c r="R5" s="14" t="s">
        <v>90</v>
      </c>
    </row>
    <row r="7" spans="1:22" ht="15.75">
      <c r="A7" s="16" t="s">
        <v>1</v>
      </c>
      <c r="B7" s="18">
        <f>+B9+B16</f>
        <v>5328486</v>
      </c>
      <c r="C7" s="18">
        <f>+C9+C16</f>
        <v>2528387</v>
      </c>
      <c r="D7" s="18"/>
      <c r="E7" s="18">
        <f>+E9+E16</f>
        <v>1711760</v>
      </c>
      <c r="F7" s="18"/>
      <c r="G7" s="18">
        <f>+G9+G16</f>
        <v>276548</v>
      </c>
      <c r="H7" s="18"/>
      <c r="I7" s="18">
        <f>+I9+I16</f>
        <v>95954</v>
      </c>
      <c r="J7" s="18"/>
      <c r="K7" s="18">
        <f>+K9+K16</f>
        <v>118154</v>
      </c>
      <c r="L7" s="18"/>
      <c r="M7" s="18">
        <f>+M9+M16</f>
        <v>14892</v>
      </c>
      <c r="N7" s="18"/>
      <c r="O7" s="18">
        <f>+O9+O16</f>
        <v>26650</v>
      </c>
      <c r="P7" s="18"/>
      <c r="Q7" s="18">
        <f>+Q9+Q16</f>
        <v>17991</v>
      </c>
      <c r="R7" s="18">
        <f>+R9+R16</f>
        <v>538150</v>
      </c>
      <c r="S7" s="18"/>
      <c r="T7" s="18"/>
      <c r="U7" s="18"/>
      <c r="V7" s="18"/>
    </row>
    <row r="8" spans="1:22" ht="15.75">
      <c r="A8" s="3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5.75">
      <c r="A9" s="16" t="s">
        <v>2</v>
      </c>
      <c r="B9" s="18">
        <f>SUM(B10:B14)</f>
        <v>1577888</v>
      </c>
      <c r="C9" s="18">
        <f>SUM(C10:C14)</f>
        <v>913408</v>
      </c>
      <c r="D9" s="18"/>
      <c r="E9" s="18">
        <f>SUM(E10:E14)</f>
        <v>282342</v>
      </c>
      <c r="F9" s="18"/>
      <c r="G9" s="18">
        <f>SUM(G10:G14)</f>
        <v>40393</v>
      </c>
      <c r="H9" s="18"/>
      <c r="I9" s="18">
        <f>SUM(I10:I14)</f>
        <v>13002</v>
      </c>
      <c r="J9" s="18"/>
      <c r="K9" s="18">
        <f>SUM(K10:K14)</f>
        <v>43770</v>
      </c>
      <c r="L9" s="18"/>
      <c r="M9" s="18">
        <f>SUM(M10:M14)</f>
        <v>6559</v>
      </c>
      <c r="N9" s="18"/>
      <c r="O9" s="18">
        <f>SUM(O10:O14)</f>
        <v>6473</v>
      </c>
      <c r="P9" s="18"/>
      <c r="Q9" s="18">
        <f>SUM(Q10:Q14)</f>
        <v>5792</v>
      </c>
      <c r="R9" s="18">
        <f>SUM(R10:R14)</f>
        <v>266149</v>
      </c>
      <c r="S9" s="18"/>
      <c r="T9" s="18"/>
      <c r="U9" s="18"/>
      <c r="V9" s="18"/>
    </row>
    <row r="10" spans="1:22" ht="15.75">
      <c r="A10" s="16" t="s">
        <v>3</v>
      </c>
      <c r="B10" s="18">
        <f>SUM(C10:R10)</f>
        <v>221858</v>
      </c>
      <c r="C10" s="18">
        <v>124178</v>
      </c>
      <c r="D10" s="18"/>
      <c r="E10" s="18">
        <v>32256</v>
      </c>
      <c r="F10" s="18"/>
      <c r="G10" s="18">
        <v>5026</v>
      </c>
      <c r="H10" s="18"/>
      <c r="I10" s="18">
        <v>2024</v>
      </c>
      <c r="J10" s="18"/>
      <c r="K10" s="18">
        <v>4653</v>
      </c>
      <c r="L10" s="18"/>
      <c r="M10" s="18">
        <v>811</v>
      </c>
      <c r="N10" s="18"/>
      <c r="O10" s="18">
        <v>1396</v>
      </c>
      <c r="P10" s="18"/>
      <c r="Q10" s="18">
        <v>879</v>
      </c>
      <c r="R10" s="18">
        <v>50635</v>
      </c>
      <c r="S10" s="18"/>
      <c r="T10" s="18"/>
      <c r="U10" s="18"/>
      <c r="V10" s="18"/>
    </row>
    <row r="11" spans="1:22" ht="15.75">
      <c r="A11" s="16" t="s">
        <v>4</v>
      </c>
      <c r="B11" s="18">
        <f>SUM(C11:R11)</f>
        <v>441950</v>
      </c>
      <c r="C11" s="18">
        <v>251482</v>
      </c>
      <c r="D11" s="18"/>
      <c r="E11" s="18">
        <v>72739</v>
      </c>
      <c r="F11" s="18"/>
      <c r="G11" s="18">
        <v>9734</v>
      </c>
      <c r="H11" s="18"/>
      <c r="I11" s="18">
        <v>3213</v>
      </c>
      <c r="J11" s="18"/>
      <c r="K11" s="18">
        <v>10828</v>
      </c>
      <c r="L11" s="18"/>
      <c r="M11" s="18">
        <v>1897</v>
      </c>
      <c r="N11" s="18"/>
      <c r="O11" s="18">
        <v>1768</v>
      </c>
      <c r="P11" s="18"/>
      <c r="Q11" s="18">
        <v>1651</v>
      </c>
      <c r="R11" s="18">
        <v>88638</v>
      </c>
      <c r="S11" s="18"/>
      <c r="T11" s="18"/>
      <c r="U11" s="18"/>
      <c r="V11" s="18"/>
    </row>
    <row r="12" spans="1:22" ht="15.75">
      <c r="A12" s="16" t="s">
        <v>5</v>
      </c>
      <c r="B12" s="18">
        <f>SUM(C12:R12)</f>
        <v>385871</v>
      </c>
      <c r="C12" s="18">
        <v>262229</v>
      </c>
      <c r="D12" s="18"/>
      <c r="E12" s="18">
        <v>46460</v>
      </c>
      <c r="F12" s="18"/>
      <c r="G12" s="18">
        <v>4209</v>
      </c>
      <c r="H12" s="18"/>
      <c r="I12" s="18">
        <v>1945</v>
      </c>
      <c r="J12" s="18"/>
      <c r="K12" s="18">
        <v>15135</v>
      </c>
      <c r="L12" s="18"/>
      <c r="M12" s="18">
        <v>2559</v>
      </c>
      <c r="N12" s="18"/>
      <c r="O12" s="18">
        <v>1441</v>
      </c>
      <c r="P12" s="18"/>
      <c r="Q12" s="18">
        <v>1447</v>
      </c>
      <c r="R12" s="18">
        <v>50446</v>
      </c>
      <c r="S12" s="18"/>
      <c r="T12" s="18"/>
      <c r="U12" s="18"/>
      <c r="V12" s="18"/>
    </row>
    <row r="13" spans="1:22" ht="15.75">
      <c r="A13" s="16" t="s">
        <v>6</v>
      </c>
      <c r="B13" s="18">
        <f>SUM(C13:R13)</f>
        <v>417795</v>
      </c>
      <c r="C13" s="18">
        <v>227645</v>
      </c>
      <c r="D13" s="18"/>
      <c r="E13" s="18">
        <v>93559</v>
      </c>
      <c r="F13" s="18"/>
      <c r="G13" s="18">
        <v>13927</v>
      </c>
      <c r="H13" s="18"/>
      <c r="I13" s="18">
        <v>3823</v>
      </c>
      <c r="J13" s="18"/>
      <c r="K13" s="18">
        <v>10885</v>
      </c>
      <c r="L13" s="18"/>
      <c r="M13" s="18">
        <v>1061</v>
      </c>
      <c r="N13" s="18"/>
      <c r="O13" s="18">
        <v>1550</v>
      </c>
      <c r="P13" s="18"/>
      <c r="Q13" s="18">
        <v>1485</v>
      </c>
      <c r="R13" s="18">
        <v>63860</v>
      </c>
      <c r="S13" s="18"/>
      <c r="T13" s="18"/>
      <c r="U13" s="18"/>
      <c r="V13" s="18"/>
    </row>
    <row r="14" spans="1:22" ht="15.75">
      <c r="A14" s="16" t="s">
        <v>7</v>
      </c>
      <c r="B14" s="18">
        <f>SUM(C14:R14)</f>
        <v>110414</v>
      </c>
      <c r="C14" s="18">
        <v>47874</v>
      </c>
      <c r="D14" s="18"/>
      <c r="E14" s="18">
        <v>37328</v>
      </c>
      <c r="F14" s="18"/>
      <c r="G14" s="18">
        <v>7497</v>
      </c>
      <c r="H14" s="18"/>
      <c r="I14" s="18">
        <v>1997</v>
      </c>
      <c r="J14" s="18"/>
      <c r="K14" s="18">
        <v>2269</v>
      </c>
      <c r="L14" s="18"/>
      <c r="M14" s="18">
        <v>231</v>
      </c>
      <c r="N14" s="18"/>
      <c r="O14" s="18">
        <v>318</v>
      </c>
      <c r="P14" s="18"/>
      <c r="Q14" s="18">
        <v>330</v>
      </c>
      <c r="R14" s="18">
        <v>12570</v>
      </c>
      <c r="S14" s="18"/>
      <c r="T14" s="18"/>
      <c r="U14" s="18"/>
      <c r="V14" s="18"/>
    </row>
    <row r="15" spans="1:22" ht="15.75">
      <c r="A15" s="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5.75">
      <c r="A16" s="16" t="s">
        <v>8</v>
      </c>
      <c r="B16" s="18">
        <f>SUM(B17:B73)</f>
        <v>3750598</v>
      </c>
      <c r="C16" s="18">
        <f>SUM(C17:C73)</f>
        <v>1614979</v>
      </c>
      <c r="D16" s="18"/>
      <c r="E16" s="18">
        <f>SUM(E17:E73)</f>
        <v>1429418</v>
      </c>
      <c r="F16" s="18"/>
      <c r="G16" s="18">
        <f>SUM(G17:G73)</f>
        <v>236155</v>
      </c>
      <c r="H16" s="18"/>
      <c r="I16" s="18">
        <f>SUM(I17:I73)</f>
        <v>82952</v>
      </c>
      <c r="J16" s="18"/>
      <c r="K16" s="18">
        <f>SUM(K17:K73)</f>
        <v>74384</v>
      </c>
      <c r="L16" s="18"/>
      <c r="M16" s="18">
        <f>SUM(M17:M73)</f>
        <v>8333</v>
      </c>
      <c r="N16" s="18"/>
      <c r="O16" s="18">
        <f>SUM(O17:O73)</f>
        <v>20177</v>
      </c>
      <c r="P16" s="18"/>
      <c r="Q16" s="18">
        <f>SUM(Q17:Q73)</f>
        <v>12199</v>
      </c>
      <c r="R16" s="18">
        <f>SUM(R17:R73)</f>
        <v>272001</v>
      </c>
      <c r="S16" s="18"/>
      <c r="T16" s="18"/>
      <c r="U16" s="18"/>
      <c r="V16" s="18"/>
    </row>
    <row r="17" spans="1:22" ht="15.75">
      <c r="A17" s="16" t="s">
        <v>9</v>
      </c>
      <c r="B17" s="18">
        <f aca="true" t="shared" si="0" ref="B17:B73">SUM(C17:R17)</f>
        <v>129079</v>
      </c>
      <c r="C17" s="18">
        <v>70250</v>
      </c>
      <c r="D17" s="18"/>
      <c r="E17" s="18">
        <v>40233</v>
      </c>
      <c r="F17" s="18"/>
      <c r="G17" s="18">
        <v>5703</v>
      </c>
      <c r="H17" s="18"/>
      <c r="I17" s="18">
        <v>1650</v>
      </c>
      <c r="J17" s="18"/>
      <c r="K17" s="18">
        <v>2828</v>
      </c>
      <c r="L17" s="18"/>
      <c r="M17" s="18">
        <v>364</v>
      </c>
      <c r="N17" s="18"/>
      <c r="O17" s="18">
        <v>475</v>
      </c>
      <c r="P17" s="18"/>
      <c r="Q17" s="18">
        <v>461</v>
      </c>
      <c r="R17" s="18">
        <v>7115</v>
      </c>
      <c r="S17" s="18"/>
      <c r="T17" s="18"/>
      <c r="U17" s="18"/>
      <c r="V17" s="18"/>
    </row>
    <row r="18" spans="1:22" ht="15.75">
      <c r="A18" s="16" t="s">
        <v>10</v>
      </c>
      <c r="B18" s="18">
        <f t="shared" si="0"/>
        <v>15721</v>
      </c>
      <c r="C18" s="18">
        <v>4431</v>
      </c>
      <c r="D18" s="18"/>
      <c r="E18" s="18">
        <v>7859</v>
      </c>
      <c r="F18" s="18"/>
      <c r="G18" s="18">
        <v>838</v>
      </c>
      <c r="H18" s="18"/>
      <c r="I18" s="18">
        <v>604</v>
      </c>
      <c r="J18" s="18"/>
      <c r="K18" s="18">
        <v>219</v>
      </c>
      <c r="L18" s="18"/>
      <c r="M18" s="18">
        <v>46</v>
      </c>
      <c r="N18" s="18"/>
      <c r="O18" s="18">
        <v>118</v>
      </c>
      <c r="P18" s="18"/>
      <c r="Q18" s="18">
        <v>62</v>
      </c>
      <c r="R18" s="18">
        <v>1544</v>
      </c>
      <c r="S18" s="18"/>
      <c r="T18" s="18"/>
      <c r="U18" s="18"/>
      <c r="V18" s="18"/>
    </row>
    <row r="19" spans="1:22" ht="15.75">
      <c r="A19" s="16" t="s">
        <v>11</v>
      </c>
      <c r="B19" s="18">
        <f t="shared" si="0"/>
        <v>79968</v>
      </c>
      <c r="C19" s="18">
        <v>38863</v>
      </c>
      <c r="D19" s="18"/>
      <c r="E19" s="18">
        <v>28468</v>
      </c>
      <c r="F19" s="18"/>
      <c r="G19" s="18">
        <v>2872</v>
      </c>
      <c r="H19" s="18"/>
      <c r="I19" s="18">
        <v>1379</v>
      </c>
      <c r="J19" s="18"/>
      <c r="K19" s="18">
        <v>1512</v>
      </c>
      <c r="L19" s="18"/>
      <c r="M19" s="18">
        <v>150</v>
      </c>
      <c r="N19" s="18"/>
      <c r="O19" s="18">
        <v>340</v>
      </c>
      <c r="P19" s="18"/>
      <c r="Q19" s="18">
        <v>216</v>
      </c>
      <c r="R19" s="18">
        <v>6168</v>
      </c>
      <c r="S19" s="18"/>
      <c r="T19" s="18"/>
      <c r="U19" s="18"/>
      <c r="V19" s="18"/>
    </row>
    <row r="20" spans="1:22" ht="15.75">
      <c r="A20" s="16" t="s">
        <v>12</v>
      </c>
      <c r="B20" s="18">
        <f t="shared" si="0"/>
        <v>28526</v>
      </c>
      <c r="C20" s="18">
        <v>9116</v>
      </c>
      <c r="D20" s="18"/>
      <c r="E20" s="18">
        <v>13334</v>
      </c>
      <c r="F20" s="18"/>
      <c r="G20" s="18">
        <v>1997</v>
      </c>
      <c r="H20" s="18"/>
      <c r="I20" s="18">
        <v>1007</v>
      </c>
      <c r="J20" s="18"/>
      <c r="K20" s="18">
        <v>504</v>
      </c>
      <c r="L20" s="18"/>
      <c r="M20" s="18">
        <v>67</v>
      </c>
      <c r="N20" s="18"/>
      <c r="O20" s="18">
        <v>142</v>
      </c>
      <c r="P20" s="18"/>
      <c r="Q20" s="18">
        <v>110</v>
      </c>
      <c r="R20" s="18">
        <v>2249</v>
      </c>
      <c r="S20" s="18"/>
      <c r="T20" s="18"/>
      <c r="U20" s="18"/>
      <c r="V20" s="18"/>
    </row>
    <row r="21" spans="1:22" ht="15.75">
      <c r="A21" s="16" t="s">
        <v>13</v>
      </c>
      <c r="B21" s="18">
        <f t="shared" si="0"/>
        <v>28545</v>
      </c>
      <c r="C21" s="18">
        <v>9827</v>
      </c>
      <c r="D21" s="18"/>
      <c r="E21" s="18">
        <v>11913</v>
      </c>
      <c r="F21" s="18"/>
      <c r="G21" s="18">
        <v>2825</v>
      </c>
      <c r="H21" s="18"/>
      <c r="I21" s="18">
        <v>629</v>
      </c>
      <c r="J21" s="18"/>
      <c r="K21" s="18">
        <v>621</v>
      </c>
      <c r="L21" s="18"/>
      <c r="M21" s="18">
        <v>100</v>
      </c>
      <c r="N21" s="18"/>
      <c r="O21" s="18">
        <v>165</v>
      </c>
      <c r="P21" s="18"/>
      <c r="Q21" s="18">
        <v>141</v>
      </c>
      <c r="R21" s="18">
        <v>2324</v>
      </c>
      <c r="S21" s="18"/>
      <c r="T21" s="18"/>
      <c r="U21" s="18"/>
      <c r="V21" s="18"/>
    </row>
    <row r="22" spans="1:22" ht="15.75">
      <c r="A22" s="16" t="s">
        <v>14</v>
      </c>
      <c r="B22" s="18">
        <f t="shared" si="0"/>
        <v>49250</v>
      </c>
      <c r="C22" s="18">
        <v>21140</v>
      </c>
      <c r="D22" s="18"/>
      <c r="E22" s="18">
        <v>19173</v>
      </c>
      <c r="F22" s="18"/>
      <c r="G22" s="18">
        <v>2448</v>
      </c>
      <c r="H22" s="18"/>
      <c r="I22" s="18">
        <v>1289</v>
      </c>
      <c r="J22" s="18"/>
      <c r="K22" s="18">
        <v>806</v>
      </c>
      <c r="L22" s="18"/>
      <c r="M22" s="18">
        <v>82</v>
      </c>
      <c r="N22" s="18"/>
      <c r="O22" s="18">
        <v>211</v>
      </c>
      <c r="P22" s="18"/>
      <c r="Q22" s="18">
        <v>178</v>
      </c>
      <c r="R22" s="18">
        <v>3923</v>
      </c>
      <c r="S22" s="18"/>
      <c r="T22" s="18"/>
      <c r="U22" s="18"/>
      <c r="V22" s="18"/>
    </row>
    <row r="23" spans="1:22" ht="15.75">
      <c r="A23" s="16" t="s">
        <v>15</v>
      </c>
      <c r="B23" s="18">
        <f t="shared" si="0"/>
        <v>30823</v>
      </c>
      <c r="C23" s="18">
        <v>12519</v>
      </c>
      <c r="D23" s="18"/>
      <c r="E23" s="18">
        <v>11795</v>
      </c>
      <c r="F23" s="18"/>
      <c r="G23" s="18">
        <v>972</v>
      </c>
      <c r="H23" s="18"/>
      <c r="I23" s="18">
        <v>960</v>
      </c>
      <c r="J23" s="18"/>
      <c r="K23" s="18">
        <v>631</v>
      </c>
      <c r="L23" s="18"/>
      <c r="M23" s="18">
        <v>72</v>
      </c>
      <c r="N23" s="18"/>
      <c r="O23" s="18">
        <v>262</v>
      </c>
      <c r="P23" s="18"/>
      <c r="Q23" s="18">
        <v>73</v>
      </c>
      <c r="R23" s="18">
        <v>3539</v>
      </c>
      <c r="S23" s="18"/>
      <c r="T23" s="18"/>
      <c r="U23" s="18"/>
      <c r="V23" s="18"/>
    </row>
    <row r="24" spans="1:22" ht="15.75">
      <c r="A24" s="16" t="s">
        <v>16</v>
      </c>
      <c r="B24" s="18">
        <f t="shared" si="0"/>
        <v>17627</v>
      </c>
      <c r="C24" s="18">
        <v>5934</v>
      </c>
      <c r="D24" s="18"/>
      <c r="E24" s="18">
        <v>8186</v>
      </c>
      <c r="F24" s="18"/>
      <c r="G24" s="18">
        <v>1173</v>
      </c>
      <c r="H24" s="18"/>
      <c r="I24" s="18">
        <v>360</v>
      </c>
      <c r="J24" s="18"/>
      <c r="K24" s="18">
        <v>417</v>
      </c>
      <c r="L24" s="18"/>
      <c r="M24" s="18">
        <v>51</v>
      </c>
      <c r="N24" s="18"/>
      <c r="O24" s="18">
        <v>135</v>
      </c>
      <c r="P24" s="18"/>
      <c r="Q24" s="18">
        <v>67</v>
      </c>
      <c r="R24" s="18">
        <v>1304</v>
      </c>
      <c r="S24" s="18"/>
      <c r="T24" s="18"/>
      <c r="U24" s="18"/>
      <c r="V24" s="18"/>
    </row>
    <row r="25" spans="1:22" ht="15.75">
      <c r="A25" s="16" t="s">
        <v>17</v>
      </c>
      <c r="B25" s="18">
        <f t="shared" si="0"/>
        <v>25399</v>
      </c>
      <c r="C25" s="18">
        <v>11778</v>
      </c>
      <c r="D25" s="18"/>
      <c r="E25" s="18">
        <v>8537</v>
      </c>
      <c r="F25" s="18"/>
      <c r="G25" s="18">
        <v>846</v>
      </c>
      <c r="H25" s="18"/>
      <c r="I25" s="18">
        <v>602</v>
      </c>
      <c r="J25" s="18"/>
      <c r="K25" s="18">
        <v>665</v>
      </c>
      <c r="L25" s="18"/>
      <c r="M25" s="18">
        <v>78</v>
      </c>
      <c r="N25" s="18"/>
      <c r="O25" s="18">
        <v>137</v>
      </c>
      <c r="P25" s="18"/>
      <c r="Q25" s="18">
        <v>129</v>
      </c>
      <c r="R25" s="18">
        <v>2627</v>
      </c>
      <c r="S25" s="18"/>
      <c r="T25" s="18"/>
      <c r="U25" s="18"/>
      <c r="V25" s="18"/>
    </row>
    <row r="26" spans="1:22" ht="15.75">
      <c r="A26" s="16" t="s">
        <v>18</v>
      </c>
      <c r="B26" s="18">
        <f t="shared" si="0"/>
        <v>25342</v>
      </c>
      <c r="C26" s="18">
        <v>9029</v>
      </c>
      <c r="D26" s="18"/>
      <c r="E26" s="18">
        <v>10717</v>
      </c>
      <c r="F26" s="18"/>
      <c r="G26" s="18">
        <v>2510</v>
      </c>
      <c r="H26" s="18"/>
      <c r="I26" s="18">
        <v>328</v>
      </c>
      <c r="J26" s="18"/>
      <c r="K26" s="18">
        <v>551</v>
      </c>
      <c r="L26" s="18"/>
      <c r="M26" s="18">
        <v>73</v>
      </c>
      <c r="N26" s="18"/>
      <c r="O26" s="18">
        <v>122</v>
      </c>
      <c r="P26" s="18"/>
      <c r="Q26" s="18">
        <v>88</v>
      </c>
      <c r="R26" s="18">
        <v>1924</v>
      </c>
      <c r="S26" s="18"/>
      <c r="T26" s="18"/>
      <c r="U26" s="18"/>
      <c r="V26" s="18"/>
    </row>
    <row r="27" spans="1:22" ht="15.75">
      <c r="A27" s="16" t="s">
        <v>19</v>
      </c>
      <c r="B27" s="18">
        <f t="shared" si="0"/>
        <v>16697</v>
      </c>
      <c r="C27" s="18">
        <v>5592</v>
      </c>
      <c r="D27" s="18"/>
      <c r="E27" s="18">
        <v>7586</v>
      </c>
      <c r="F27" s="18"/>
      <c r="G27" s="18">
        <v>1239</v>
      </c>
      <c r="H27" s="18"/>
      <c r="I27" s="18">
        <v>360</v>
      </c>
      <c r="J27" s="18"/>
      <c r="K27" s="18">
        <v>308</v>
      </c>
      <c r="L27" s="18"/>
      <c r="M27" s="18">
        <v>48</v>
      </c>
      <c r="N27" s="18"/>
      <c r="O27" s="18">
        <v>88</v>
      </c>
      <c r="P27" s="18"/>
      <c r="Q27" s="18">
        <v>86</v>
      </c>
      <c r="R27" s="18">
        <v>1390</v>
      </c>
      <c r="S27" s="18"/>
      <c r="T27" s="18"/>
      <c r="U27" s="18"/>
      <c r="V27" s="18"/>
    </row>
    <row r="28" spans="1:22" ht="15.75">
      <c r="A28" s="16" t="s">
        <v>20</v>
      </c>
      <c r="B28" s="18">
        <f t="shared" si="0"/>
        <v>17426</v>
      </c>
      <c r="C28" s="18">
        <v>6149</v>
      </c>
      <c r="D28" s="18"/>
      <c r="E28" s="18">
        <v>8014</v>
      </c>
      <c r="F28" s="18"/>
      <c r="G28" s="18">
        <v>1277</v>
      </c>
      <c r="H28" s="18"/>
      <c r="I28" s="18">
        <v>256</v>
      </c>
      <c r="J28" s="18"/>
      <c r="K28" s="18">
        <v>389</v>
      </c>
      <c r="L28" s="18"/>
      <c r="M28" s="18">
        <v>46</v>
      </c>
      <c r="N28" s="18"/>
      <c r="O28" s="18">
        <v>80</v>
      </c>
      <c r="P28" s="18"/>
      <c r="Q28" s="18">
        <v>40</v>
      </c>
      <c r="R28" s="18">
        <v>1175</v>
      </c>
      <c r="S28" s="18"/>
      <c r="T28" s="18"/>
      <c r="U28" s="18"/>
      <c r="V28" s="18"/>
    </row>
    <row r="29" spans="1:22" ht="15.75">
      <c r="A29" s="16" t="s">
        <v>21</v>
      </c>
      <c r="B29" s="18">
        <f t="shared" si="0"/>
        <v>89559</v>
      </c>
      <c r="C29" s="18">
        <v>34044</v>
      </c>
      <c r="D29" s="18"/>
      <c r="E29" s="18">
        <v>38084</v>
      </c>
      <c r="F29" s="18"/>
      <c r="G29" s="18">
        <v>5824</v>
      </c>
      <c r="H29" s="18"/>
      <c r="I29" s="18">
        <v>2247</v>
      </c>
      <c r="J29" s="18"/>
      <c r="K29" s="18">
        <v>1697</v>
      </c>
      <c r="L29" s="18"/>
      <c r="M29" s="18">
        <v>224</v>
      </c>
      <c r="N29" s="18"/>
      <c r="O29" s="18">
        <v>386</v>
      </c>
      <c r="P29" s="18"/>
      <c r="Q29" s="18">
        <v>321</v>
      </c>
      <c r="R29" s="18">
        <v>6732</v>
      </c>
      <c r="S29" s="18"/>
      <c r="T29" s="18"/>
      <c r="U29" s="18"/>
      <c r="V29" s="18"/>
    </row>
    <row r="30" spans="1:22" ht="15.75">
      <c r="A30" s="16" t="s">
        <v>22</v>
      </c>
      <c r="B30" s="18">
        <f t="shared" si="0"/>
        <v>345945</v>
      </c>
      <c r="C30" s="18">
        <v>173073</v>
      </c>
      <c r="D30" s="18"/>
      <c r="E30" s="18">
        <v>105368</v>
      </c>
      <c r="F30" s="18"/>
      <c r="G30" s="18">
        <v>16455</v>
      </c>
      <c r="H30" s="18"/>
      <c r="I30" s="18">
        <v>8415</v>
      </c>
      <c r="J30" s="18"/>
      <c r="K30" s="18">
        <v>8168</v>
      </c>
      <c r="L30" s="18"/>
      <c r="M30" s="18">
        <v>978</v>
      </c>
      <c r="N30" s="18"/>
      <c r="O30" s="18">
        <v>1140</v>
      </c>
      <c r="P30" s="18"/>
      <c r="Q30" s="18">
        <v>1144</v>
      </c>
      <c r="R30" s="18">
        <v>31204</v>
      </c>
      <c r="S30" s="18"/>
      <c r="T30" s="18"/>
      <c r="U30" s="18"/>
      <c r="V30" s="18"/>
    </row>
    <row r="31" spans="1:22" ht="15.75">
      <c r="A31" s="16" t="s">
        <v>23</v>
      </c>
      <c r="B31" s="18">
        <f t="shared" si="0"/>
        <v>15847</v>
      </c>
      <c r="C31" s="18">
        <v>5432</v>
      </c>
      <c r="D31" s="18"/>
      <c r="E31" s="18">
        <v>6346</v>
      </c>
      <c r="F31" s="18"/>
      <c r="G31" s="18">
        <v>619</v>
      </c>
      <c r="H31" s="18"/>
      <c r="I31" s="18">
        <v>422</v>
      </c>
      <c r="J31" s="18"/>
      <c r="K31" s="18">
        <v>360</v>
      </c>
      <c r="L31" s="18"/>
      <c r="M31" s="18">
        <v>49</v>
      </c>
      <c r="N31" s="18"/>
      <c r="O31" s="18">
        <v>89</v>
      </c>
      <c r="P31" s="18"/>
      <c r="Q31" s="18">
        <v>75</v>
      </c>
      <c r="R31" s="18">
        <v>2455</v>
      </c>
      <c r="S31" s="18"/>
      <c r="T31" s="18"/>
      <c r="U31" s="18"/>
      <c r="V31" s="18"/>
    </row>
    <row r="32" spans="1:22" ht="15.75">
      <c r="A32" s="16" t="s">
        <v>24</v>
      </c>
      <c r="B32" s="18">
        <f t="shared" si="0"/>
        <v>15209</v>
      </c>
      <c r="C32" s="18">
        <v>7081</v>
      </c>
      <c r="D32" s="18"/>
      <c r="E32" s="18">
        <v>4886</v>
      </c>
      <c r="F32" s="18"/>
      <c r="G32" s="18">
        <v>447</v>
      </c>
      <c r="H32" s="18"/>
      <c r="I32" s="18">
        <v>432</v>
      </c>
      <c r="J32" s="18"/>
      <c r="K32" s="18">
        <v>306</v>
      </c>
      <c r="L32" s="18"/>
      <c r="M32" s="18">
        <v>35</v>
      </c>
      <c r="N32" s="18"/>
      <c r="O32" s="18">
        <v>85</v>
      </c>
      <c r="P32" s="18"/>
      <c r="Q32" s="18">
        <v>58</v>
      </c>
      <c r="R32" s="18">
        <v>1879</v>
      </c>
      <c r="S32" s="18"/>
      <c r="T32" s="18"/>
      <c r="U32" s="18"/>
      <c r="V32" s="18"/>
    </row>
    <row r="33" spans="1:22" ht="15.75">
      <c r="A33" s="16" t="s">
        <v>25</v>
      </c>
      <c r="B33" s="18">
        <f t="shared" si="0"/>
        <v>18909</v>
      </c>
      <c r="C33" s="18">
        <v>5689</v>
      </c>
      <c r="D33" s="18"/>
      <c r="E33" s="18">
        <v>8991</v>
      </c>
      <c r="F33" s="18"/>
      <c r="G33" s="18">
        <v>1362</v>
      </c>
      <c r="H33" s="18"/>
      <c r="I33" s="18">
        <v>467</v>
      </c>
      <c r="J33" s="18"/>
      <c r="K33" s="18">
        <v>342</v>
      </c>
      <c r="L33" s="18"/>
      <c r="M33" s="18">
        <v>48</v>
      </c>
      <c r="N33" s="18"/>
      <c r="O33" s="18">
        <v>121</v>
      </c>
      <c r="P33" s="18"/>
      <c r="Q33" s="18">
        <v>57</v>
      </c>
      <c r="R33" s="18">
        <v>1832</v>
      </c>
      <c r="S33" s="18"/>
      <c r="T33" s="18"/>
      <c r="U33" s="18"/>
      <c r="V33" s="18"/>
    </row>
    <row r="34" spans="1:22" ht="15.75">
      <c r="A34" s="16" t="s">
        <v>26</v>
      </c>
      <c r="B34" s="18">
        <f t="shared" si="0"/>
        <v>21041</v>
      </c>
      <c r="C34" s="18">
        <v>7311</v>
      </c>
      <c r="D34" s="18"/>
      <c r="E34" s="18">
        <v>8738</v>
      </c>
      <c r="F34" s="18"/>
      <c r="G34" s="18">
        <v>1666</v>
      </c>
      <c r="H34" s="18"/>
      <c r="I34" s="18">
        <v>659</v>
      </c>
      <c r="J34" s="18"/>
      <c r="K34" s="18">
        <v>467</v>
      </c>
      <c r="L34" s="18"/>
      <c r="M34" s="18">
        <v>47</v>
      </c>
      <c r="N34" s="18"/>
      <c r="O34" s="18">
        <v>251</v>
      </c>
      <c r="P34" s="18"/>
      <c r="Q34" s="18">
        <v>80</v>
      </c>
      <c r="R34" s="18">
        <v>1822</v>
      </c>
      <c r="S34" s="18"/>
      <c r="T34" s="18"/>
      <c r="U34" s="18"/>
      <c r="V34" s="18"/>
    </row>
    <row r="35" spans="1:22" ht="15.75">
      <c r="A35" s="16" t="s">
        <v>27</v>
      </c>
      <c r="B35" s="18">
        <f t="shared" si="0"/>
        <v>18988</v>
      </c>
      <c r="C35" s="18">
        <v>5736</v>
      </c>
      <c r="D35" s="18"/>
      <c r="E35" s="18">
        <v>9099</v>
      </c>
      <c r="F35" s="18"/>
      <c r="G35" s="18">
        <v>1631</v>
      </c>
      <c r="H35" s="18"/>
      <c r="I35" s="18">
        <v>368</v>
      </c>
      <c r="J35" s="18"/>
      <c r="K35" s="18">
        <v>329</v>
      </c>
      <c r="L35" s="18"/>
      <c r="M35" s="18">
        <v>38</v>
      </c>
      <c r="N35" s="18"/>
      <c r="O35" s="18">
        <v>87</v>
      </c>
      <c r="P35" s="18"/>
      <c r="Q35" s="18">
        <v>77</v>
      </c>
      <c r="R35" s="18">
        <v>1623</v>
      </c>
      <c r="S35" s="18"/>
      <c r="T35" s="18"/>
      <c r="U35" s="18"/>
      <c r="V35" s="18"/>
    </row>
    <row r="36" spans="1:22" ht="15.75">
      <c r="A36" s="16" t="s">
        <v>28</v>
      </c>
      <c r="B36" s="18">
        <f t="shared" si="0"/>
        <v>3441</v>
      </c>
      <c r="C36" s="18">
        <v>881</v>
      </c>
      <c r="D36" s="18"/>
      <c r="E36" s="18">
        <v>1744</v>
      </c>
      <c r="F36" s="18"/>
      <c r="G36" s="18">
        <v>249</v>
      </c>
      <c r="H36" s="18"/>
      <c r="I36" s="18">
        <v>95</v>
      </c>
      <c r="J36" s="18"/>
      <c r="K36" s="18">
        <v>67</v>
      </c>
      <c r="L36" s="18"/>
      <c r="M36" s="18">
        <v>6</v>
      </c>
      <c r="N36" s="18"/>
      <c r="O36" s="18">
        <v>24</v>
      </c>
      <c r="P36" s="18"/>
      <c r="Q36" s="18">
        <v>7</v>
      </c>
      <c r="R36" s="18">
        <v>368</v>
      </c>
      <c r="S36" s="18"/>
      <c r="T36" s="18"/>
      <c r="U36" s="18"/>
      <c r="V36" s="18"/>
    </row>
    <row r="37" spans="1:22" ht="15.75">
      <c r="A37" s="16" t="s">
        <v>29</v>
      </c>
      <c r="B37" s="18">
        <f t="shared" si="0"/>
        <v>24696</v>
      </c>
      <c r="C37" s="18">
        <v>8160</v>
      </c>
      <c r="D37" s="18"/>
      <c r="E37" s="18">
        <v>10409</v>
      </c>
      <c r="F37" s="18"/>
      <c r="G37" s="18">
        <v>1709</v>
      </c>
      <c r="H37" s="18"/>
      <c r="I37" s="18">
        <v>457</v>
      </c>
      <c r="J37" s="18"/>
      <c r="K37" s="18">
        <v>528</v>
      </c>
      <c r="L37" s="18"/>
      <c r="M37" s="18">
        <v>51</v>
      </c>
      <c r="N37" s="18"/>
      <c r="O37" s="18">
        <v>119</v>
      </c>
      <c r="P37" s="18"/>
      <c r="Q37" s="18">
        <v>100</v>
      </c>
      <c r="R37" s="18">
        <v>3163</v>
      </c>
      <c r="S37" s="18"/>
      <c r="T37" s="18"/>
      <c r="U37" s="18"/>
      <c r="V37" s="18"/>
    </row>
    <row r="38" spans="1:22" ht="15.75">
      <c r="A38" s="16" t="s">
        <v>30</v>
      </c>
      <c r="B38" s="18">
        <f t="shared" si="0"/>
        <v>29880</v>
      </c>
      <c r="C38" s="18">
        <v>14714</v>
      </c>
      <c r="D38" s="18"/>
      <c r="E38" s="18">
        <v>8927</v>
      </c>
      <c r="F38" s="18"/>
      <c r="G38" s="18">
        <v>1373</v>
      </c>
      <c r="H38" s="18"/>
      <c r="I38" s="18">
        <v>744</v>
      </c>
      <c r="J38" s="18"/>
      <c r="K38" s="18">
        <v>1063</v>
      </c>
      <c r="L38" s="18"/>
      <c r="M38" s="18">
        <v>61</v>
      </c>
      <c r="N38" s="18"/>
      <c r="O38" s="18">
        <v>186</v>
      </c>
      <c r="P38" s="18"/>
      <c r="Q38" s="18">
        <v>89</v>
      </c>
      <c r="R38" s="18">
        <v>2723</v>
      </c>
      <c r="S38" s="18"/>
      <c r="T38" s="18"/>
      <c r="U38" s="18"/>
      <c r="V38" s="18"/>
    </row>
    <row r="39" spans="1:22" ht="15.75">
      <c r="A39" s="16" t="s">
        <v>31</v>
      </c>
      <c r="B39" s="18">
        <f t="shared" si="0"/>
        <v>9081</v>
      </c>
      <c r="C39" s="18">
        <v>3334</v>
      </c>
      <c r="D39" s="18"/>
      <c r="E39" s="18">
        <v>3721</v>
      </c>
      <c r="F39" s="18"/>
      <c r="G39" s="18">
        <v>503</v>
      </c>
      <c r="H39" s="18"/>
      <c r="I39" s="18">
        <v>230</v>
      </c>
      <c r="J39" s="18"/>
      <c r="K39" s="18">
        <v>234</v>
      </c>
      <c r="L39" s="18"/>
      <c r="M39" s="18">
        <v>18</v>
      </c>
      <c r="N39" s="18"/>
      <c r="O39" s="18">
        <v>55</v>
      </c>
      <c r="P39" s="18"/>
      <c r="Q39" s="18">
        <v>33</v>
      </c>
      <c r="R39" s="18">
        <v>953</v>
      </c>
      <c r="S39" s="18"/>
      <c r="T39" s="18"/>
      <c r="U39" s="18"/>
      <c r="V39" s="18"/>
    </row>
    <row r="40" spans="1:22" ht="15.75">
      <c r="A40" s="16" t="s">
        <v>32</v>
      </c>
      <c r="B40" s="18">
        <f t="shared" si="0"/>
        <v>22049</v>
      </c>
      <c r="C40" s="18">
        <v>8075</v>
      </c>
      <c r="D40" s="18"/>
      <c r="E40" s="18">
        <v>9036</v>
      </c>
      <c r="F40" s="18"/>
      <c r="G40" s="18">
        <v>1607</v>
      </c>
      <c r="H40" s="18"/>
      <c r="I40" s="18">
        <v>514</v>
      </c>
      <c r="J40" s="18"/>
      <c r="K40" s="18">
        <v>493</v>
      </c>
      <c r="L40" s="18"/>
      <c r="M40" s="18">
        <v>53</v>
      </c>
      <c r="N40" s="18"/>
      <c r="O40" s="18">
        <v>307</v>
      </c>
      <c r="P40" s="18"/>
      <c r="Q40" s="18">
        <v>88</v>
      </c>
      <c r="R40" s="18">
        <v>1876</v>
      </c>
      <c r="S40" s="18"/>
      <c r="T40" s="18"/>
      <c r="U40" s="18"/>
      <c r="V40" s="18"/>
    </row>
    <row r="41" spans="1:22" ht="15.75">
      <c r="A41" s="16" t="s">
        <v>33</v>
      </c>
      <c r="B41" s="18">
        <f t="shared" si="0"/>
        <v>23640</v>
      </c>
      <c r="C41" s="18">
        <v>8464</v>
      </c>
      <c r="D41" s="18"/>
      <c r="E41" s="18">
        <v>9555</v>
      </c>
      <c r="F41" s="18"/>
      <c r="G41" s="18">
        <v>2154</v>
      </c>
      <c r="H41" s="18"/>
      <c r="I41" s="18">
        <v>489</v>
      </c>
      <c r="J41" s="18"/>
      <c r="K41" s="18">
        <v>510</v>
      </c>
      <c r="L41" s="18"/>
      <c r="M41" s="18">
        <v>78</v>
      </c>
      <c r="N41" s="18"/>
      <c r="O41" s="18">
        <v>125</v>
      </c>
      <c r="P41" s="18"/>
      <c r="Q41" s="18">
        <v>102</v>
      </c>
      <c r="R41" s="18">
        <v>2163</v>
      </c>
      <c r="S41" s="18"/>
      <c r="T41" s="18"/>
      <c r="U41" s="18"/>
      <c r="V41" s="18"/>
    </row>
    <row r="42" spans="1:22" ht="15.75">
      <c r="A42" s="16" t="s">
        <v>34</v>
      </c>
      <c r="B42" s="18">
        <f t="shared" si="0"/>
        <v>260831</v>
      </c>
      <c r="C42" s="18">
        <v>123451</v>
      </c>
      <c r="D42" s="18"/>
      <c r="E42" s="18">
        <v>80713</v>
      </c>
      <c r="F42" s="18"/>
      <c r="G42" s="18">
        <v>20869</v>
      </c>
      <c r="H42" s="18"/>
      <c r="I42" s="18">
        <v>5810</v>
      </c>
      <c r="J42" s="18"/>
      <c r="K42" s="18">
        <v>6521</v>
      </c>
      <c r="L42" s="18"/>
      <c r="M42" s="18">
        <v>507</v>
      </c>
      <c r="N42" s="18"/>
      <c r="O42" s="18">
        <v>4423</v>
      </c>
      <c r="P42" s="18"/>
      <c r="Q42" s="18">
        <v>850</v>
      </c>
      <c r="R42" s="18">
        <v>17687</v>
      </c>
      <c r="S42" s="18"/>
      <c r="T42" s="18"/>
      <c r="U42" s="18"/>
      <c r="V42" s="18"/>
    </row>
    <row r="43" spans="1:22" ht="15.75">
      <c r="A43" s="16" t="s">
        <v>35</v>
      </c>
      <c r="B43" s="18">
        <f t="shared" si="0"/>
        <v>19278</v>
      </c>
      <c r="C43" s="18">
        <v>6890</v>
      </c>
      <c r="D43" s="18"/>
      <c r="E43" s="18">
        <v>7839</v>
      </c>
      <c r="F43" s="18"/>
      <c r="G43" s="18">
        <v>1306</v>
      </c>
      <c r="H43" s="18"/>
      <c r="I43" s="18">
        <v>354</v>
      </c>
      <c r="J43" s="18"/>
      <c r="K43" s="18">
        <v>383</v>
      </c>
      <c r="L43" s="18"/>
      <c r="M43" s="18">
        <v>44</v>
      </c>
      <c r="N43" s="18"/>
      <c r="O43" s="18">
        <v>83</v>
      </c>
      <c r="P43" s="18"/>
      <c r="Q43" s="18">
        <v>68</v>
      </c>
      <c r="R43" s="18">
        <v>2311</v>
      </c>
      <c r="S43" s="18"/>
      <c r="T43" s="18"/>
      <c r="U43" s="18"/>
      <c r="V43" s="18"/>
    </row>
    <row r="44" spans="1:22" ht="15.75">
      <c r="A44" s="16" t="s">
        <v>36</v>
      </c>
      <c r="B44" s="18">
        <f t="shared" si="0"/>
        <v>462589</v>
      </c>
      <c r="C44" s="18">
        <v>212029</v>
      </c>
      <c r="D44" s="18"/>
      <c r="E44" s="18">
        <v>178732</v>
      </c>
      <c r="F44" s="18"/>
      <c r="G44" s="18">
        <v>25369</v>
      </c>
      <c r="H44" s="18"/>
      <c r="I44" s="18">
        <v>10942</v>
      </c>
      <c r="J44" s="18"/>
      <c r="K44" s="18">
        <v>7018</v>
      </c>
      <c r="L44" s="18"/>
      <c r="M44" s="18">
        <v>532</v>
      </c>
      <c r="N44" s="18"/>
      <c r="O44" s="18">
        <v>1388</v>
      </c>
      <c r="P44" s="18"/>
      <c r="Q44" s="18">
        <v>1037</v>
      </c>
      <c r="R44" s="18">
        <v>25542</v>
      </c>
      <c r="S44" s="18"/>
      <c r="T44" s="18"/>
      <c r="U44" s="18"/>
      <c r="V44" s="18"/>
    </row>
    <row r="45" spans="1:22" ht="15.75">
      <c r="A45" s="16" t="s">
        <v>37</v>
      </c>
      <c r="B45" s="18">
        <f t="shared" si="0"/>
        <v>74358</v>
      </c>
      <c r="C45" s="18">
        <v>31593</v>
      </c>
      <c r="D45" s="18"/>
      <c r="E45" s="18">
        <v>29145</v>
      </c>
      <c r="F45" s="18"/>
      <c r="G45" s="18">
        <v>3757</v>
      </c>
      <c r="H45" s="18"/>
      <c r="I45" s="18">
        <v>1822</v>
      </c>
      <c r="J45" s="18"/>
      <c r="K45" s="18">
        <v>1498</v>
      </c>
      <c r="L45" s="18"/>
      <c r="M45" s="18">
        <v>174</v>
      </c>
      <c r="N45" s="18"/>
      <c r="O45" s="18">
        <v>289</v>
      </c>
      <c r="P45" s="18"/>
      <c r="Q45" s="18">
        <v>196</v>
      </c>
      <c r="R45" s="18">
        <v>5884</v>
      </c>
      <c r="S45" s="18"/>
      <c r="T45" s="18"/>
      <c r="U45" s="18"/>
      <c r="V45" s="18"/>
    </row>
    <row r="46" spans="1:22" ht="15.75">
      <c r="A46" s="16" t="s">
        <v>38</v>
      </c>
      <c r="B46" s="18">
        <f t="shared" si="0"/>
        <v>89327</v>
      </c>
      <c r="C46" s="18">
        <v>35852</v>
      </c>
      <c r="D46" s="18"/>
      <c r="E46" s="18">
        <v>35203</v>
      </c>
      <c r="F46" s="18"/>
      <c r="G46" s="18">
        <v>6412</v>
      </c>
      <c r="H46" s="18"/>
      <c r="I46" s="18">
        <v>1957</v>
      </c>
      <c r="J46" s="18"/>
      <c r="K46" s="18">
        <v>1719</v>
      </c>
      <c r="L46" s="18"/>
      <c r="M46" s="18">
        <v>179</v>
      </c>
      <c r="N46" s="18"/>
      <c r="O46" s="18">
        <v>400</v>
      </c>
      <c r="P46" s="18"/>
      <c r="Q46" s="18">
        <v>412</v>
      </c>
      <c r="R46" s="18">
        <v>7193</v>
      </c>
      <c r="S46" s="18"/>
      <c r="T46" s="18"/>
      <c r="U46" s="18"/>
      <c r="V46" s="18"/>
    </row>
    <row r="47" spans="1:22" ht="15.75">
      <c r="A47" s="16" t="s">
        <v>39</v>
      </c>
      <c r="B47" s="18">
        <f t="shared" si="0"/>
        <v>170395</v>
      </c>
      <c r="C47" s="18">
        <v>75037</v>
      </c>
      <c r="D47" s="18"/>
      <c r="E47" s="18">
        <v>63713</v>
      </c>
      <c r="F47" s="18"/>
      <c r="G47" s="18">
        <v>12630</v>
      </c>
      <c r="H47" s="18"/>
      <c r="I47" s="18">
        <v>3136</v>
      </c>
      <c r="J47" s="18"/>
      <c r="K47" s="18">
        <v>3431</v>
      </c>
      <c r="L47" s="18"/>
      <c r="M47" s="18">
        <v>379</v>
      </c>
      <c r="N47" s="18"/>
      <c r="O47" s="18">
        <v>634</v>
      </c>
      <c r="P47" s="18"/>
      <c r="Q47" s="18">
        <v>448</v>
      </c>
      <c r="R47" s="18">
        <v>10987</v>
      </c>
      <c r="S47" s="18"/>
      <c r="T47" s="18"/>
      <c r="U47" s="18"/>
      <c r="V47" s="18"/>
    </row>
    <row r="48" spans="1:22" ht="15.75">
      <c r="A48" s="16" t="s">
        <v>40</v>
      </c>
      <c r="B48" s="18">
        <f t="shared" si="0"/>
        <v>36070</v>
      </c>
      <c r="C48" s="18">
        <v>13980</v>
      </c>
      <c r="D48" s="18"/>
      <c r="E48" s="18">
        <v>13951</v>
      </c>
      <c r="F48" s="18"/>
      <c r="G48" s="18">
        <v>2894</v>
      </c>
      <c r="H48" s="18"/>
      <c r="I48" s="18">
        <v>660</v>
      </c>
      <c r="J48" s="18"/>
      <c r="K48" s="18">
        <v>800</v>
      </c>
      <c r="L48" s="18"/>
      <c r="M48" s="18">
        <v>84</v>
      </c>
      <c r="N48" s="18"/>
      <c r="O48" s="18">
        <v>597</v>
      </c>
      <c r="P48" s="18"/>
      <c r="Q48" s="18">
        <v>128</v>
      </c>
      <c r="R48" s="18">
        <v>2976</v>
      </c>
      <c r="S48" s="18"/>
      <c r="T48" s="18"/>
      <c r="U48" s="18"/>
      <c r="V48" s="18"/>
    </row>
    <row r="49" spans="1:22" ht="15.75">
      <c r="A49" s="16" t="s">
        <v>41</v>
      </c>
      <c r="B49" s="18">
        <f t="shared" si="0"/>
        <v>95144</v>
      </c>
      <c r="C49" s="18">
        <v>35992</v>
      </c>
      <c r="D49" s="18"/>
      <c r="E49" s="18">
        <v>42099</v>
      </c>
      <c r="F49" s="18"/>
      <c r="G49" s="18">
        <v>5381</v>
      </c>
      <c r="H49" s="18"/>
      <c r="I49" s="18">
        <v>2345</v>
      </c>
      <c r="J49" s="18"/>
      <c r="K49" s="18">
        <v>1650</v>
      </c>
      <c r="L49" s="18"/>
      <c r="M49" s="18">
        <v>195</v>
      </c>
      <c r="N49" s="18"/>
      <c r="O49" s="18">
        <v>419</v>
      </c>
      <c r="P49" s="18"/>
      <c r="Q49" s="18">
        <v>288</v>
      </c>
      <c r="R49" s="18">
        <v>6775</v>
      </c>
      <c r="S49" s="18"/>
      <c r="T49" s="18"/>
      <c r="U49" s="18"/>
      <c r="V49" s="18"/>
    </row>
    <row r="50" spans="1:22" ht="15.75">
      <c r="A50" s="16" t="s">
        <v>42</v>
      </c>
      <c r="B50" s="18">
        <f t="shared" si="0"/>
        <v>13456</v>
      </c>
      <c r="C50" s="18">
        <v>4217</v>
      </c>
      <c r="D50" s="18"/>
      <c r="E50" s="18">
        <v>6065</v>
      </c>
      <c r="F50" s="18"/>
      <c r="G50" s="18">
        <v>1076</v>
      </c>
      <c r="H50" s="18"/>
      <c r="I50" s="18">
        <v>238</v>
      </c>
      <c r="J50" s="18"/>
      <c r="K50" s="18">
        <v>278</v>
      </c>
      <c r="L50" s="18"/>
      <c r="M50" s="18">
        <v>41</v>
      </c>
      <c r="N50" s="18"/>
      <c r="O50" s="18">
        <v>170</v>
      </c>
      <c r="P50" s="18"/>
      <c r="Q50" s="18">
        <v>52</v>
      </c>
      <c r="R50" s="18">
        <v>1319</v>
      </c>
      <c r="S50" s="18"/>
      <c r="T50" s="18"/>
      <c r="U50" s="18"/>
      <c r="V50" s="18"/>
    </row>
    <row r="51" spans="1:22" ht="15.75">
      <c r="A51" s="16" t="s">
        <v>43</v>
      </c>
      <c r="B51" s="18">
        <f t="shared" si="0"/>
        <v>41192</v>
      </c>
      <c r="C51" s="18">
        <v>11735</v>
      </c>
      <c r="D51" s="18"/>
      <c r="E51" s="18">
        <v>18365</v>
      </c>
      <c r="F51" s="18"/>
      <c r="G51" s="18">
        <v>4120</v>
      </c>
      <c r="H51" s="18"/>
      <c r="I51" s="18">
        <v>874</v>
      </c>
      <c r="J51" s="18"/>
      <c r="K51" s="18">
        <v>939</v>
      </c>
      <c r="L51" s="18"/>
      <c r="M51" s="18">
        <v>169</v>
      </c>
      <c r="N51" s="18"/>
      <c r="O51" s="18">
        <v>270</v>
      </c>
      <c r="P51" s="18"/>
      <c r="Q51" s="18">
        <v>201</v>
      </c>
      <c r="R51" s="18">
        <v>4519</v>
      </c>
      <c r="S51" s="18"/>
      <c r="T51" s="18"/>
      <c r="U51" s="18"/>
      <c r="V51" s="18"/>
    </row>
    <row r="52" spans="1:22" ht="15.75">
      <c r="A52" s="16" t="s">
        <v>44</v>
      </c>
      <c r="B52" s="18">
        <f t="shared" si="0"/>
        <v>21678</v>
      </c>
      <c r="C52" s="18">
        <v>8541</v>
      </c>
      <c r="D52" s="18"/>
      <c r="E52" s="18">
        <v>9405</v>
      </c>
      <c r="F52" s="18"/>
      <c r="G52" s="18">
        <v>1293</v>
      </c>
      <c r="H52" s="18"/>
      <c r="I52" s="18">
        <v>296</v>
      </c>
      <c r="J52" s="18"/>
      <c r="K52" s="18">
        <v>476</v>
      </c>
      <c r="L52" s="18"/>
      <c r="M52" s="18">
        <v>51</v>
      </c>
      <c r="N52" s="18"/>
      <c r="O52" s="18">
        <v>116</v>
      </c>
      <c r="P52" s="18"/>
      <c r="Q52" s="18">
        <v>75</v>
      </c>
      <c r="R52" s="18">
        <v>1425</v>
      </c>
      <c r="S52" s="18"/>
      <c r="T52" s="18"/>
      <c r="U52" s="18"/>
      <c r="V52" s="18"/>
    </row>
    <row r="53" spans="1:22" ht="15.75">
      <c r="A53" s="16" t="s">
        <v>45</v>
      </c>
      <c r="B53" s="18">
        <f t="shared" si="0"/>
        <v>33682</v>
      </c>
      <c r="C53" s="18">
        <v>12008</v>
      </c>
      <c r="D53" s="18"/>
      <c r="E53" s="18">
        <v>14793</v>
      </c>
      <c r="F53" s="18"/>
      <c r="G53" s="18">
        <v>2918</v>
      </c>
      <c r="H53" s="18"/>
      <c r="I53" s="18">
        <v>762</v>
      </c>
      <c r="J53" s="18"/>
      <c r="K53" s="18">
        <v>607</v>
      </c>
      <c r="L53" s="18"/>
      <c r="M53" s="18">
        <v>72</v>
      </c>
      <c r="N53" s="18"/>
      <c r="O53" s="18">
        <v>85</v>
      </c>
      <c r="P53" s="18"/>
      <c r="Q53" s="18">
        <v>101</v>
      </c>
      <c r="R53" s="18">
        <v>2336</v>
      </c>
      <c r="S53" s="18"/>
      <c r="T53" s="18"/>
      <c r="U53" s="18"/>
      <c r="V53" s="18"/>
    </row>
    <row r="54" spans="1:22" ht="15.75">
      <c r="A54" s="16" t="s">
        <v>46</v>
      </c>
      <c r="B54" s="18">
        <f t="shared" si="0"/>
        <v>62620</v>
      </c>
      <c r="C54" s="18">
        <v>25764</v>
      </c>
      <c r="D54" s="18"/>
      <c r="E54" s="18">
        <v>24122</v>
      </c>
      <c r="F54" s="18"/>
      <c r="G54" s="18">
        <v>5097</v>
      </c>
      <c r="H54" s="18"/>
      <c r="I54" s="18">
        <v>1176</v>
      </c>
      <c r="J54" s="18"/>
      <c r="K54" s="18">
        <v>1377</v>
      </c>
      <c r="L54" s="18"/>
      <c r="M54" s="18">
        <v>171</v>
      </c>
      <c r="N54" s="18"/>
      <c r="O54" s="18">
        <v>300</v>
      </c>
      <c r="P54" s="18"/>
      <c r="Q54" s="18">
        <v>244</v>
      </c>
      <c r="R54" s="18">
        <v>4369</v>
      </c>
      <c r="S54" s="18"/>
      <c r="T54" s="18"/>
      <c r="U54" s="18"/>
      <c r="V54" s="18"/>
    </row>
    <row r="55" spans="1:22" ht="15.75">
      <c r="A55" s="16" t="s">
        <v>47</v>
      </c>
      <c r="B55" s="18">
        <f t="shared" si="0"/>
        <v>93634</v>
      </c>
      <c r="C55" s="18">
        <v>46844</v>
      </c>
      <c r="D55" s="18"/>
      <c r="E55" s="18">
        <v>30719</v>
      </c>
      <c r="F55" s="18"/>
      <c r="G55" s="18">
        <v>6208</v>
      </c>
      <c r="H55" s="18"/>
      <c r="I55" s="18">
        <v>1816</v>
      </c>
      <c r="J55" s="18"/>
      <c r="K55" s="18">
        <v>2067</v>
      </c>
      <c r="L55" s="18"/>
      <c r="M55" s="18">
        <v>172</v>
      </c>
      <c r="N55" s="18"/>
      <c r="O55" s="18">
        <v>237</v>
      </c>
      <c r="P55" s="18"/>
      <c r="Q55" s="18">
        <v>239</v>
      </c>
      <c r="R55" s="18">
        <v>5332</v>
      </c>
      <c r="S55" s="18"/>
      <c r="T55" s="18"/>
      <c r="U55" s="18"/>
      <c r="V55" s="18"/>
    </row>
    <row r="56" spans="1:22" ht="15.75">
      <c r="A56" s="16" t="s">
        <v>48</v>
      </c>
      <c r="B56" s="18">
        <f t="shared" si="0"/>
        <v>33686</v>
      </c>
      <c r="C56" s="18">
        <v>16698</v>
      </c>
      <c r="D56" s="18"/>
      <c r="E56" s="18">
        <v>10381</v>
      </c>
      <c r="F56" s="18"/>
      <c r="G56" s="18">
        <v>1241</v>
      </c>
      <c r="H56" s="18"/>
      <c r="I56" s="18">
        <v>658</v>
      </c>
      <c r="J56" s="18"/>
      <c r="K56" s="18">
        <v>953</v>
      </c>
      <c r="L56" s="18"/>
      <c r="M56" s="18">
        <v>102</v>
      </c>
      <c r="N56" s="18"/>
      <c r="O56" s="18">
        <v>155</v>
      </c>
      <c r="P56" s="18"/>
      <c r="Q56" s="18">
        <v>122</v>
      </c>
      <c r="R56" s="18">
        <v>3376</v>
      </c>
      <c r="S56" s="18"/>
      <c r="T56" s="18"/>
      <c r="U56" s="18"/>
      <c r="V56" s="18"/>
    </row>
    <row r="57" spans="1:22" ht="15.75">
      <c r="A57" s="16" t="s">
        <v>49</v>
      </c>
      <c r="B57" s="18">
        <f t="shared" si="0"/>
        <v>74353</v>
      </c>
      <c r="C57" s="18">
        <v>26338</v>
      </c>
      <c r="D57" s="18"/>
      <c r="E57" s="18">
        <v>33610</v>
      </c>
      <c r="F57" s="18"/>
      <c r="G57" s="18">
        <v>5430</v>
      </c>
      <c r="H57" s="18"/>
      <c r="I57" s="18">
        <v>1453</v>
      </c>
      <c r="J57" s="18"/>
      <c r="K57" s="18">
        <v>1271</v>
      </c>
      <c r="L57" s="18"/>
      <c r="M57" s="18">
        <v>126</v>
      </c>
      <c r="N57" s="18"/>
      <c r="O57" s="18">
        <v>452</v>
      </c>
      <c r="P57" s="18"/>
      <c r="Q57" s="18">
        <v>272</v>
      </c>
      <c r="R57" s="18">
        <v>5401</v>
      </c>
      <c r="S57" s="18"/>
      <c r="T57" s="18"/>
      <c r="U57" s="18"/>
      <c r="V57" s="18"/>
    </row>
    <row r="58" spans="1:22" ht="15.75">
      <c r="A58" s="16" t="s">
        <v>50</v>
      </c>
      <c r="B58" s="18">
        <f t="shared" si="0"/>
        <v>60927</v>
      </c>
      <c r="C58" s="18">
        <v>26428</v>
      </c>
      <c r="D58" s="18"/>
      <c r="E58" s="18">
        <v>23423</v>
      </c>
      <c r="F58" s="18"/>
      <c r="G58" s="18">
        <v>4124</v>
      </c>
      <c r="H58" s="18"/>
      <c r="I58" s="18">
        <v>1004</v>
      </c>
      <c r="J58" s="18"/>
      <c r="K58" s="18">
        <v>1224</v>
      </c>
      <c r="L58" s="18"/>
      <c r="M58" s="18">
        <v>128</v>
      </c>
      <c r="N58" s="18"/>
      <c r="O58" s="18">
        <v>274</v>
      </c>
      <c r="P58" s="18"/>
      <c r="Q58" s="18">
        <v>212</v>
      </c>
      <c r="R58" s="18">
        <v>4110</v>
      </c>
      <c r="S58" s="18"/>
      <c r="T58" s="18"/>
      <c r="U58" s="18"/>
      <c r="V58" s="18"/>
    </row>
    <row r="59" spans="1:22" ht="15.75">
      <c r="A59" s="16" t="s">
        <v>51</v>
      </c>
      <c r="B59" s="18">
        <f t="shared" si="0"/>
        <v>12034</v>
      </c>
      <c r="C59" s="18">
        <v>3908</v>
      </c>
      <c r="D59" s="18"/>
      <c r="E59" s="18">
        <v>5872</v>
      </c>
      <c r="F59" s="18"/>
      <c r="G59" s="18">
        <v>1109</v>
      </c>
      <c r="H59" s="18"/>
      <c r="I59" s="18">
        <v>186</v>
      </c>
      <c r="J59" s="18"/>
      <c r="K59" s="18">
        <v>215</v>
      </c>
      <c r="L59" s="18"/>
      <c r="M59" s="18">
        <v>25</v>
      </c>
      <c r="N59" s="18"/>
      <c r="O59" s="18">
        <v>66</v>
      </c>
      <c r="P59" s="18"/>
      <c r="Q59" s="18">
        <v>49</v>
      </c>
      <c r="R59" s="18">
        <v>604</v>
      </c>
      <c r="S59" s="18"/>
      <c r="T59" s="18"/>
      <c r="U59" s="18"/>
      <c r="V59" s="18"/>
    </row>
    <row r="60" spans="1:22" ht="15.75">
      <c r="A60" s="16" t="s">
        <v>52</v>
      </c>
      <c r="B60" s="18">
        <f t="shared" si="0"/>
        <v>6644</v>
      </c>
      <c r="C60" s="18">
        <v>2231</v>
      </c>
      <c r="D60" s="18"/>
      <c r="E60" s="18">
        <v>2845</v>
      </c>
      <c r="F60" s="18"/>
      <c r="G60" s="18">
        <v>460</v>
      </c>
      <c r="H60" s="18"/>
      <c r="I60" s="18">
        <v>199</v>
      </c>
      <c r="J60" s="18"/>
      <c r="K60" s="18">
        <v>163</v>
      </c>
      <c r="L60" s="18"/>
      <c r="M60" s="18">
        <v>19</v>
      </c>
      <c r="N60" s="18"/>
      <c r="O60" s="18">
        <v>55</v>
      </c>
      <c r="P60" s="18"/>
      <c r="Q60" s="18">
        <v>27</v>
      </c>
      <c r="R60" s="18">
        <v>645</v>
      </c>
      <c r="S60" s="18"/>
      <c r="T60" s="18"/>
      <c r="U60" s="18"/>
      <c r="V60" s="18"/>
    </row>
    <row r="61" spans="1:22" ht="15.75">
      <c r="A61" s="16" t="s">
        <v>53</v>
      </c>
      <c r="B61" s="18">
        <f t="shared" si="0"/>
        <v>12060</v>
      </c>
      <c r="C61" s="18">
        <v>4183</v>
      </c>
      <c r="D61" s="18"/>
      <c r="E61" s="18">
        <v>5048</v>
      </c>
      <c r="F61" s="18"/>
      <c r="G61" s="18">
        <v>1117</v>
      </c>
      <c r="H61" s="18"/>
      <c r="I61" s="18">
        <v>270</v>
      </c>
      <c r="J61" s="18"/>
      <c r="K61" s="18">
        <v>330</v>
      </c>
      <c r="L61" s="18"/>
      <c r="M61" s="18">
        <v>37</v>
      </c>
      <c r="N61" s="18"/>
      <c r="O61" s="18">
        <v>102</v>
      </c>
      <c r="P61" s="18"/>
      <c r="Q61" s="18">
        <v>48</v>
      </c>
      <c r="R61" s="18">
        <v>925</v>
      </c>
      <c r="S61" s="18"/>
      <c r="T61" s="18"/>
      <c r="U61" s="18"/>
      <c r="V61" s="18"/>
    </row>
    <row r="62" spans="1:22" ht="15.75">
      <c r="A62" s="16" t="s">
        <v>54</v>
      </c>
      <c r="B62" s="18">
        <f t="shared" si="0"/>
        <v>33578</v>
      </c>
      <c r="C62" s="18">
        <v>10695</v>
      </c>
      <c r="D62" s="18"/>
      <c r="E62" s="18">
        <v>14755</v>
      </c>
      <c r="F62" s="18"/>
      <c r="G62" s="18">
        <v>1660</v>
      </c>
      <c r="H62" s="18"/>
      <c r="I62" s="18">
        <v>1016</v>
      </c>
      <c r="J62" s="18"/>
      <c r="K62" s="18">
        <v>714</v>
      </c>
      <c r="L62" s="18"/>
      <c r="M62" s="18">
        <v>115</v>
      </c>
      <c r="N62" s="18"/>
      <c r="O62" s="18">
        <v>292</v>
      </c>
      <c r="P62" s="18"/>
      <c r="Q62" s="18">
        <v>111</v>
      </c>
      <c r="R62" s="18">
        <v>4220</v>
      </c>
      <c r="S62" s="18"/>
      <c r="T62" s="18"/>
      <c r="U62" s="18"/>
      <c r="V62" s="18"/>
    </row>
    <row r="63" spans="1:22" ht="15.75">
      <c r="A63" s="16" t="s">
        <v>55</v>
      </c>
      <c r="B63" s="18">
        <f t="shared" si="0"/>
        <v>407243</v>
      </c>
      <c r="C63" s="18">
        <v>156832</v>
      </c>
      <c r="D63" s="18"/>
      <c r="E63" s="18">
        <v>181708</v>
      </c>
      <c r="F63" s="18"/>
      <c r="G63" s="18">
        <v>29099</v>
      </c>
      <c r="H63" s="18"/>
      <c r="I63" s="18">
        <v>10931</v>
      </c>
      <c r="J63" s="18"/>
      <c r="K63" s="18">
        <v>6038</v>
      </c>
      <c r="L63" s="18"/>
      <c r="M63" s="18">
        <v>737</v>
      </c>
      <c r="N63" s="18"/>
      <c r="O63" s="18">
        <v>1574</v>
      </c>
      <c r="P63" s="18"/>
      <c r="Q63" s="18">
        <v>1138</v>
      </c>
      <c r="R63" s="18">
        <v>19186</v>
      </c>
      <c r="S63" s="18"/>
      <c r="T63" s="18"/>
      <c r="U63" s="18"/>
      <c r="V63" s="18"/>
    </row>
    <row r="64" spans="1:22" ht="15.75">
      <c r="A64" s="16" t="s">
        <v>56</v>
      </c>
      <c r="B64" s="18">
        <f t="shared" si="0"/>
        <v>24870</v>
      </c>
      <c r="C64" s="18">
        <v>10519</v>
      </c>
      <c r="D64" s="18"/>
      <c r="E64" s="18">
        <v>10117</v>
      </c>
      <c r="F64" s="18"/>
      <c r="G64" s="18">
        <v>1252</v>
      </c>
      <c r="H64" s="18"/>
      <c r="I64" s="18">
        <v>383</v>
      </c>
      <c r="J64" s="18"/>
      <c r="K64" s="18">
        <v>473</v>
      </c>
      <c r="L64" s="18"/>
      <c r="M64" s="18">
        <v>59</v>
      </c>
      <c r="N64" s="18"/>
      <c r="O64" s="18">
        <v>75</v>
      </c>
      <c r="P64" s="18"/>
      <c r="Q64" s="18">
        <v>82</v>
      </c>
      <c r="R64" s="18">
        <v>1910</v>
      </c>
      <c r="S64" s="18"/>
      <c r="T64" s="18"/>
      <c r="U64" s="18"/>
      <c r="V64" s="18"/>
    </row>
    <row r="65" spans="1:22" ht="15.75">
      <c r="A65" s="16" t="s">
        <v>57</v>
      </c>
      <c r="B65" s="18">
        <f t="shared" si="0"/>
        <v>18815</v>
      </c>
      <c r="C65" s="18">
        <v>6742</v>
      </c>
      <c r="D65" s="18"/>
      <c r="E65" s="18">
        <v>8435</v>
      </c>
      <c r="F65" s="18"/>
      <c r="G65" s="18">
        <v>881</v>
      </c>
      <c r="H65" s="18"/>
      <c r="I65" s="18">
        <v>559</v>
      </c>
      <c r="J65" s="18"/>
      <c r="K65" s="18">
        <v>386</v>
      </c>
      <c r="L65" s="18"/>
      <c r="M65" s="18">
        <v>42</v>
      </c>
      <c r="N65" s="18"/>
      <c r="O65" s="18">
        <v>140</v>
      </c>
      <c r="P65" s="18"/>
      <c r="Q65" s="18">
        <v>78</v>
      </c>
      <c r="R65" s="18">
        <v>1552</v>
      </c>
      <c r="S65" s="18"/>
      <c r="T65" s="18"/>
      <c r="U65" s="18"/>
      <c r="V65" s="18"/>
    </row>
    <row r="66" spans="1:22" ht="15.75">
      <c r="A66" s="16" t="s">
        <v>58</v>
      </c>
      <c r="B66" s="18">
        <f t="shared" si="0"/>
        <v>28803</v>
      </c>
      <c r="C66" s="18">
        <v>14404</v>
      </c>
      <c r="D66" s="18"/>
      <c r="E66" s="18">
        <v>9622</v>
      </c>
      <c r="F66" s="18"/>
      <c r="G66" s="18">
        <v>1304</v>
      </c>
      <c r="H66" s="18"/>
      <c r="I66" s="18">
        <v>506</v>
      </c>
      <c r="J66" s="18"/>
      <c r="K66" s="18">
        <v>639</v>
      </c>
      <c r="L66" s="18"/>
      <c r="M66" s="18">
        <v>196</v>
      </c>
      <c r="N66" s="18"/>
      <c r="O66" s="18">
        <v>154</v>
      </c>
      <c r="P66" s="18"/>
      <c r="Q66" s="18">
        <v>145</v>
      </c>
      <c r="R66" s="18">
        <v>1833</v>
      </c>
      <c r="S66" s="18"/>
      <c r="T66" s="18"/>
      <c r="U66" s="18"/>
      <c r="V66" s="18"/>
    </row>
    <row r="67" spans="1:22" ht="15.75">
      <c r="A67" s="16" t="s">
        <v>59</v>
      </c>
      <c r="B67" s="18">
        <f t="shared" si="0"/>
        <v>65854</v>
      </c>
      <c r="C67" s="18">
        <v>25413</v>
      </c>
      <c r="D67" s="18"/>
      <c r="E67" s="18">
        <v>26885</v>
      </c>
      <c r="F67" s="18"/>
      <c r="G67" s="18">
        <v>4955</v>
      </c>
      <c r="H67" s="18"/>
      <c r="I67" s="18">
        <v>1214</v>
      </c>
      <c r="J67" s="18"/>
      <c r="K67" s="18">
        <v>1649</v>
      </c>
      <c r="L67" s="18"/>
      <c r="M67" s="18">
        <v>261</v>
      </c>
      <c r="N67" s="18"/>
      <c r="O67" s="18">
        <v>267</v>
      </c>
      <c r="P67" s="18"/>
      <c r="Q67" s="18">
        <v>313</v>
      </c>
      <c r="R67" s="18">
        <v>4897</v>
      </c>
      <c r="S67" s="18"/>
      <c r="T67" s="18"/>
      <c r="U67" s="18"/>
      <c r="V67" s="18"/>
    </row>
    <row r="68" spans="1:22" ht="15.75">
      <c r="A68" s="16" t="s">
        <v>60</v>
      </c>
      <c r="B68" s="18">
        <f t="shared" si="0"/>
        <v>23177</v>
      </c>
      <c r="C68" s="18">
        <v>7639</v>
      </c>
      <c r="D68" s="18"/>
      <c r="E68" s="18">
        <v>10869</v>
      </c>
      <c r="F68" s="18"/>
      <c r="G68" s="18">
        <v>1608</v>
      </c>
      <c r="H68" s="18"/>
      <c r="I68" s="18">
        <v>391</v>
      </c>
      <c r="J68" s="18"/>
      <c r="K68" s="18">
        <v>416</v>
      </c>
      <c r="L68" s="18"/>
      <c r="M68" s="18">
        <v>45</v>
      </c>
      <c r="N68" s="18"/>
      <c r="O68" s="18">
        <v>111</v>
      </c>
      <c r="P68" s="18"/>
      <c r="Q68" s="18">
        <v>142</v>
      </c>
      <c r="R68" s="18">
        <v>1956</v>
      </c>
      <c r="S68" s="18"/>
      <c r="T68" s="18"/>
      <c r="U68" s="18"/>
      <c r="V68" s="18"/>
    </row>
    <row r="69" spans="1:22" ht="15.75">
      <c r="A69" s="16" t="s">
        <v>61</v>
      </c>
      <c r="B69" s="18">
        <f t="shared" si="0"/>
        <v>20628</v>
      </c>
      <c r="C69" s="18">
        <v>6119</v>
      </c>
      <c r="D69" s="18"/>
      <c r="E69" s="18">
        <v>9871</v>
      </c>
      <c r="F69" s="18"/>
      <c r="G69" s="18">
        <v>1704</v>
      </c>
      <c r="H69" s="18"/>
      <c r="I69" s="18">
        <v>367</v>
      </c>
      <c r="J69" s="18"/>
      <c r="K69" s="18">
        <v>405</v>
      </c>
      <c r="L69" s="18"/>
      <c r="M69" s="18">
        <v>54</v>
      </c>
      <c r="N69" s="18"/>
      <c r="O69" s="18">
        <v>155</v>
      </c>
      <c r="P69" s="18"/>
      <c r="Q69" s="18">
        <v>154</v>
      </c>
      <c r="R69" s="18">
        <v>1799</v>
      </c>
      <c r="S69" s="18"/>
      <c r="T69" s="18"/>
      <c r="U69" s="18"/>
      <c r="V69" s="18"/>
    </row>
    <row r="70" spans="1:22" ht="15.75">
      <c r="A70" s="16" t="s">
        <v>62</v>
      </c>
      <c r="B70" s="18">
        <f t="shared" si="0"/>
        <v>31166</v>
      </c>
      <c r="C70" s="18">
        <v>9540</v>
      </c>
      <c r="D70" s="18"/>
      <c r="E70" s="18">
        <v>13293</v>
      </c>
      <c r="F70" s="18"/>
      <c r="G70" s="18">
        <v>3346</v>
      </c>
      <c r="H70" s="18"/>
      <c r="I70" s="18">
        <v>851</v>
      </c>
      <c r="J70" s="18"/>
      <c r="K70" s="18">
        <v>783</v>
      </c>
      <c r="L70" s="18"/>
      <c r="M70" s="18">
        <v>94</v>
      </c>
      <c r="N70" s="18"/>
      <c r="O70" s="18">
        <v>640</v>
      </c>
      <c r="P70" s="18"/>
      <c r="Q70" s="18">
        <v>131</v>
      </c>
      <c r="R70" s="18">
        <v>2488</v>
      </c>
      <c r="S70" s="18"/>
      <c r="T70" s="18"/>
      <c r="U70" s="18"/>
      <c r="V70" s="18"/>
    </row>
    <row r="71" spans="1:22" ht="15.75">
      <c r="A71" s="16" t="s">
        <v>63</v>
      </c>
      <c r="B71" s="18">
        <f t="shared" si="0"/>
        <v>298212</v>
      </c>
      <c r="C71" s="18">
        <v>149916</v>
      </c>
      <c r="D71" s="18"/>
      <c r="E71" s="18">
        <v>97235</v>
      </c>
      <c r="F71" s="18"/>
      <c r="G71" s="18">
        <v>15571</v>
      </c>
      <c r="H71" s="18"/>
      <c r="I71" s="18">
        <v>5181</v>
      </c>
      <c r="J71" s="18"/>
      <c r="K71" s="18">
        <v>5526</v>
      </c>
      <c r="L71" s="18"/>
      <c r="M71" s="18">
        <v>608</v>
      </c>
      <c r="N71" s="18"/>
      <c r="O71" s="18">
        <v>777</v>
      </c>
      <c r="P71" s="18"/>
      <c r="Q71" s="18">
        <v>868</v>
      </c>
      <c r="R71" s="18">
        <v>22530</v>
      </c>
      <c r="S71" s="18"/>
      <c r="T71" s="18"/>
      <c r="U71" s="18"/>
      <c r="V71" s="18"/>
    </row>
    <row r="72" spans="1:22" ht="15.75">
      <c r="A72" s="16" t="s">
        <v>64</v>
      </c>
      <c r="B72" s="18">
        <f t="shared" si="0"/>
        <v>13469</v>
      </c>
      <c r="C72" s="18">
        <v>4244</v>
      </c>
      <c r="D72" s="18"/>
      <c r="E72" s="18">
        <v>6150</v>
      </c>
      <c r="F72" s="18"/>
      <c r="G72" s="18">
        <v>947</v>
      </c>
      <c r="H72" s="18"/>
      <c r="I72" s="18">
        <v>443</v>
      </c>
      <c r="J72" s="18"/>
      <c r="K72" s="18">
        <v>249</v>
      </c>
      <c r="L72" s="18"/>
      <c r="M72" s="18">
        <v>29</v>
      </c>
      <c r="N72" s="18"/>
      <c r="O72" s="18">
        <v>135</v>
      </c>
      <c r="P72" s="18"/>
      <c r="Q72" s="18">
        <v>57</v>
      </c>
      <c r="R72" s="18">
        <v>1215</v>
      </c>
      <c r="S72" s="18"/>
      <c r="T72" s="18"/>
      <c r="U72" s="18"/>
      <c r="V72" s="18"/>
    </row>
    <row r="73" spans="1:22" ht="15.75">
      <c r="A73" s="16" t="s">
        <v>65</v>
      </c>
      <c r="B73" s="18">
        <f t="shared" si="0"/>
        <v>8137</v>
      </c>
      <c r="C73" s="18">
        <v>2575</v>
      </c>
      <c r="D73" s="18"/>
      <c r="E73" s="18">
        <v>3716</v>
      </c>
      <c r="F73" s="18"/>
      <c r="G73" s="18">
        <v>718</v>
      </c>
      <c r="H73" s="18"/>
      <c r="I73" s="18">
        <v>189</v>
      </c>
      <c r="J73" s="18"/>
      <c r="K73" s="18">
        <v>171</v>
      </c>
      <c r="L73" s="18"/>
      <c r="M73" s="18">
        <v>23</v>
      </c>
      <c r="N73" s="18"/>
      <c r="O73" s="18">
        <v>92</v>
      </c>
      <c r="P73" s="18"/>
      <c r="Q73" s="18">
        <v>29</v>
      </c>
      <c r="R73" s="18">
        <v>624</v>
      </c>
      <c r="S73" s="18"/>
      <c r="T73" s="18"/>
      <c r="U73" s="18"/>
      <c r="V73" s="18"/>
    </row>
    <row r="74" spans="1:22" ht="15.75">
      <c r="A74" s="20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8"/>
      <c r="T74" s="18"/>
      <c r="U74" s="18"/>
      <c r="V74" s="18"/>
    </row>
    <row r="75" ht="15.75">
      <c r="A75" s="56" t="s">
        <v>81</v>
      </c>
    </row>
    <row r="76" ht="15.75">
      <c r="A76" s="23"/>
    </row>
    <row r="77" ht="15.75">
      <c r="A77" s="3"/>
    </row>
  </sheetData>
  <sheetProtection/>
  <hyperlinks>
    <hyperlink ref="A75" r:id="rId1" display="SOURCE:  New York State Board of Elections; www.elections.ny.gov (last viewed April 29, 2019).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9.77734375" style="0" customWidth="1"/>
    <col min="3" max="3" width="10.77734375" style="0" customWidth="1"/>
    <col min="4" max="4" width="1.77734375" style="0" customWidth="1"/>
    <col min="6" max="6" width="1.77734375" style="0" customWidth="1"/>
    <col min="7" max="7" width="12.77734375" style="0" customWidth="1"/>
    <col min="8" max="8" width="1.77734375" style="0" customWidth="1"/>
    <col min="10" max="10" width="1.77734375" style="0" customWidth="1"/>
    <col min="12" max="12" width="1.77734375" style="0" customWidth="1"/>
    <col min="13" max="13" width="11.77734375" style="0" customWidth="1"/>
    <col min="14" max="14" width="1.77734375" style="0" customWidth="1"/>
    <col min="15" max="15" width="11.77734375" style="0" customWidth="1"/>
    <col min="16" max="16" width="1.77734375" style="0" customWidth="1"/>
    <col min="17" max="17" width="11.77734375" style="0" customWidth="1"/>
    <col min="18" max="18" width="2.77734375" style="0" customWidth="1"/>
  </cols>
  <sheetData>
    <row r="1" spans="1:20" ht="20.25">
      <c r="A1" s="24" t="s">
        <v>72</v>
      </c>
      <c r="B1" s="3"/>
      <c r="C1" s="3"/>
      <c r="D1" s="3"/>
      <c r="E1" s="3"/>
      <c r="F1" s="3"/>
      <c r="G1" s="3"/>
      <c r="H1" s="3"/>
      <c r="I1" s="3"/>
      <c r="J1" s="4"/>
      <c r="K1" s="4"/>
      <c r="L1" s="3"/>
      <c r="M1" s="3"/>
      <c r="N1" s="3"/>
      <c r="O1" s="3"/>
      <c r="P1" s="3"/>
      <c r="Q1" s="3"/>
      <c r="R1" s="3"/>
      <c r="S1" s="3"/>
      <c r="T1" s="3"/>
    </row>
    <row r="2" spans="1:20" ht="20.25">
      <c r="A2" s="25" t="s">
        <v>159</v>
      </c>
      <c r="B2" s="3"/>
      <c r="C2" s="3"/>
      <c r="D2" s="3"/>
      <c r="E2" s="3"/>
      <c r="F2" s="3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3.5">
      <c r="A4" s="5"/>
      <c r="B4" s="6"/>
      <c r="C4" s="7" t="s">
        <v>83</v>
      </c>
      <c r="D4" s="5"/>
      <c r="E4" s="7" t="s">
        <v>76</v>
      </c>
      <c r="F4" s="5"/>
      <c r="G4" s="7" t="s">
        <v>76</v>
      </c>
      <c r="H4" s="5"/>
      <c r="I4" s="7" t="s">
        <v>84</v>
      </c>
      <c r="J4" s="5"/>
      <c r="K4" s="7" t="s">
        <v>83</v>
      </c>
      <c r="L4" s="5"/>
      <c r="M4" s="7" t="s">
        <v>83</v>
      </c>
      <c r="N4" s="26"/>
      <c r="O4" s="7" t="s">
        <v>83</v>
      </c>
      <c r="P4" s="26"/>
      <c r="Q4" s="7" t="s">
        <v>76</v>
      </c>
      <c r="R4" s="6"/>
      <c r="S4" s="7" t="s">
        <v>85</v>
      </c>
      <c r="T4" s="8"/>
    </row>
    <row r="5" spans="1:20" ht="43.5">
      <c r="A5" s="9" t="s">
        <v>0</v>
      </c>
      <c r="B5" s="14" t="s">
        <v>80</v>
      </c>
      <c r="C5" s="10" t="s">
        <v>68</v>
      </c>
      <c r="D5" s="11"/>
      <c r="E5" s="12" t="s">
        <v>66</v>
      </c>
      <c r="F5" s="11"/>
      <c r="G5" s="10" t="s">
        <v>71</v>
      </c>
      <c r="H5" s="11"/>
      <c r="I5" s="13" t="s">
        <v>67</v>
      </c>
      <c r="J5" s="11"/>
      <c r="K5" s="14" t="s">
        <v>74</v>
      </c>
      <c r="L5" s="11"/>
      <c r="M5" s="14" t="s">
        <v>70</v>
      </c>
      <c r="N5" s="14"/>
      <c r="O5" s="14" t="s">
        <v>78</v>
      </c>
      <c r="P5" s="14"/>
      <c r="Q5" s="14" t="s">
        <v>79</v>
      </c>
      <c r="R5" s="10"/>
      <c r="S5" s="12" t="s">
        <v>69</v>
      </c>
      <c r="T5" s="14" t="s">
        <v>82</v>
      </c>
    </row>
    <row r="7" spans="1:20" ht="15.75">
      <c r="A7" s="16" t="s">
        <v>1</v>
      </c>
      <c r="B7" s="17">
        <f>+B9+B16</f>
        <v>7326900</v>
      </c>
      <c r="C7" s="17">
        <f aca="true" t="shared" si="0" ref="C7:T7">+C9+C16</f>
        <v>4784218</v>
      </c>
      <c r="D7" s="17"/>
      <c r="E7" s="17">
        <f t="shared" si="0"/>
        <v>1723920</v>
      </c>
      <c r="F7" s="17"/>
      <c r="G7" s="17">
        <f t="shared" si="0"/>
        <v>267622</v>
      </c>
      <c r="H7" s="17"/>
      <c r="I7" s="17">
        <f t="shared" si="0"/>
        <v>113413</v>
      </c>
      <c r="J7" s="17"/>
      <c r="K7" s="17">
        <f t="shared" si="0"/>
        <v>241672</v>
      </c>
      <c r="L7" s="17"/>
      <c r="M7" s="17">
        <f t="shared" si="0"/>
        <v>150654</v>
      </c>
      <c r="N7" s="17"/>
      <c r="O7" s="17">
        <f t="shared" si="0"/>
        <v>45401</v>
      </c>
      <c r="P7" s="17"/>
      <c r="Q7" s="17">
        <f t="shared" si="0"/>
        <v>17813</v>
      </c>
      <c r="R7" s="17"/>
      <c r="S7" s="17">
        <f t="shared" si="0"/>
        <v>48120</v>
      </c>
      <c r="T7" s="17">
        <f t="shared" si="0"/>
        <v>407786</v>
      </c>
    </row>
    <row r="8" spans="1:2" ht="15.75">
      <c r="A8" s="3"/>
      <c r="B8" s="17"/>
    </row>
    <row r="9" spans="1:20" ht="15.75">
      <c r="A9" s="16" t="s">
        <v>2</v>
      </c>
      <c r="B9" s="17">
        <f>SUM(B10:B14)</f>
        <v>2595580</v>
      </c>
      <c r="C9" s="17">
        <f>SUM(C10:C14)</f>
        <v>2094781</v>
      </c>
      <c r="E9" s="17">
        <f>SUM(E10:E14)</f>
        <v>299778</v>
      </c>
      <c r="G9" s="17">
        <f>SUM(G10:G14)</f>
        <v>37871</v>
      </c>
      <c r="I9" s="17">
        <f>SUM(I10:I14)</f>
        <v>50923</v>
      </c>
      <c r="K9" s="17">
        <f>SUM(K10:K14)</f>
        <v>77390</v>
      </c>
      <c r="M9" s="17">
        <f>SUM(M10:M14)</f>
        <v>25788</v>
      </c>
      <c r="O9" s="17">
        <f>SUM(O10:O14)</f>
        <v>9049</v>
      </c>
      <c r="Q9" s="17">
        <f>SUM(Q10:Q14)</f>
        <v>3843</v>
      </c>
      <c r="S9" s="17">
        <f>SUM(S10:S14)</f>
        <v>10963</v>
      </c>
      <c r="T9" s="17">
        <f>SUM(T10:T14)</f>
        <v>149273</v>
      </c>
    </row>
    <row r="10" spans="1:23" ht="15.75">
      <c r="A10" s="16" t="s">
        <v>3</v>
      </c>
      <c r="B10" s="17">
        <f>SUM(C10:P10)</f>
        <v>374164</v>
      </c>
      <c r="C10" s="19">
        <v>334821</v>
      </c>
      <c r="D10" s="19"/>
      <c r="E10" s="19">
        <v>22064</v>
      </c>
      <c r="F10" s="19"/>
      <c r="G10" s="19">
        <v>3446</v>
      </c>
      <c r="H10" s="19"/>
      <c r="I10" s="19">
        <v>4541</v>
      </c>
      <c r="J10" s="19"/>
      <c r="K10" s="19">
        <v>6180</v>
      </c>
      <c r="L10" s="19"/>
      <c r="M10" s="19">
        <v>2352</v>
      </c>
      <c r="N10" s="19"/>
      <c r="O10" s="19">
        <v>760</v>
      </c>
      <c r="P10" s="19"/>
      <c r="Q10" s="19">
        <v>395</v>
      </c>
      <c r="R10" s="19"/>
      <c r="S10" s="19">
        <v>950</v>
      </c>
      <c r="T10" s="19">
        <v>27233</v>
      </c>
      <c r="U10" s="19"/>
      <c r="V10" s="19"/>
      <c r="W10" s="19"/>
    </row>
    <row r="11" spans="1:23" ht="15.75">
      <c r="A11" s="16" t="s">
        <v>4</v>
      </c>
      <c r="B11" s="17">
        <f>SUM(C11:P11)</f>
        <v>762151</v>
      </c>
      <c r="C11" s="19">
        <v>619791</v>
      </c>
      <c r="D11" s="19"/>
      <c r="E11" s="19">
        <v>71408</v>
      </c>
      <c r="F11" s="19"/>
      <c r="G11" s="19">
        <v>11022</v>
      </c>
      <c r="H11" s="19"/>
      <c r="I11" s="19">
        <v>19739</v>
      </c>
      <c r="J11" s="19"/>
      <c r="K11" s="19">
        <v>30136</v>
      </c>
      <c r="L11" s="19"/>
      <c r="M11" s="19">
        <v>7170</v>
      </c>
      <c r="N11" s="19"/>
      <c r="O11" s="19">
        <v>2885</v>
      </c>
      <c r="P11" s="19"/>
      <c r="Q11" s="19">
        <v>1390</v>
      </c>
      <c r="R11" s="19"/>
      <c r="S11" s="19">
        <v>3006</v>
      </c>
      <c r="T11" s="19">
        <v>43955</v>
      </c>
      <c r="U11" s="19"/>
      <c r="V11" s="19"/>
      <c r="W11" s="19"/>
    </row>
    <row r="12" spans="1:23" ht="15.75">
      <c r="A12" s="16" t="s">
        <v>5</v>
      </c>
      <c r="B12" s="17">
        <f>SUM(C12:P12)</f>
        <v>635631</v>
      </c>
      <c r="C12" s="19">
        <v>527495</v>
      </c>
      <c r="D12" s="19"/>
      <c r="E12" s="19">
        <v>63149</v>
      </c>
      <c r="F12" s="19"/>
      <c r="G12" s="19">
        <v>5331</v>
      </c>
      <c r="H12" s="19"/>
      <c r="I12" s="19">
        <v>13719</v>
      </c>
      <c r="J12" s="19"/>
      <c r="K12" s="19">
        <v>17968</v>
      </c>
      <c r="L12" s="19"/>
      <c r="M12" s="19">
        <v>5384</v>
      </c>
      <c r="N12" s="19"/>
      <c r="O12" s="19">
        <v>2585</v>
      </c>
      <c r="P12" s="19"/>
      <c r="Q12" s="19">
        <v>1056</v>
      </c>
      <c r="R12" s="19"/>
      <c r="S12" s="19">
        <v>3539</v>
      </c>
      <c r="T12" s="19">
        <v>32885</v>
      </c>
      <c r="U12" s="19"/>
      <c r="V12" s="19"/>
      <c r="W12" s="19"/>
    </row>
    <row r="13" spans="1:23" ht="15.75">
      <c r="A13" s="16" t="s">
        <v>6</v>
      </c>
      <c r="B13" s="17">
        <f>SUM(C13:P13)</f>
        <v>650915</v>
      </c>
      <c r="C13" s="27">
        <v>515147</v>
      </c>
      <c r="D13" s="27"/>
      <c r="E13" s="27">
        <v>87499</v>
      </c>
      <c r="F13" s="27"/>
      <c r="G13" s="19">
        <v>10908</v>
      </c>
      <c r="H13" s="19"/>
      <c r="I13" s="19">
        <v>11174</v>
      </c>
      <c r="J13" s="19"/>
      <c r="K13" s="19">
        <v>16881</v>
      </c>
      <c r="L13" s="19"/>
      <c r="M13" s="19">
        <v>7053</v>
      </c>
      <c r="N13" s="19"/>
      <c r="O13" s="19">
        <v>2253</v>
      </c>
      <c r="P13" s="19"/>
      <c r="Q13" s="19">
        <v>845</v>
      </c>
      <c r="R13" s="19"/>
      <c r="S13" s="19">
        <v>2727</v>
      </c>
      <c r="T13" s="19">
        <v>36720</v>
      </c>
      <c r="U13" s="19"/>
      <c r="V13" s="19"/>
      <c r="W13" s="19"/>
    </row>
    <row r="14" spans="1:23" ht="15.75">
      <c r="A14" s="16" t="s">
        <v>7</v>
      </c>
      <c r="B14" s="17">
        <f>SUM(C14:P14)</f>
        <v>172719</v>
      </c>
      <c r="C14" s="19">
        <v>97527</v>
      </c>
      <c r="D14" s="19"/>
      <c r="E14" s="19">
        <v>55658</v>
      </c>
      <c r="F14" s="19"/>
      <c r="G14" s="19">
        <v>7164</v>
      </c>
      <c r="H14" s="19"/>
      <c r="I14" s="19">
        <v>1750</v>
      </c>
      <c r="J14" s="19"/>
      <c r="K14" s="19">
        <v>6225</v>
      </c>
      <c r="L14" s="19"/>
      <c r="M14" s="19">
        <v>3829</v>
      </c>
      <c r="N14" s="19"/>
      <c r="O14" s="19">
        <v>566</v>
      </c>
      <c r="P14" s="19"/>
      <c r="Q14" s="19">
        <v>157</v>
      </c>
      <c r="R14" s="19"/>
      <c r="S14" s="19">
        <v>741</v>
      </c>
      <c r="T14" s="19">
        <v>8480</v>
      </c>
      <c r="U14" s="19"/>
      <c r="V14" s="19"/>
      <c r="W14" s="19"/>
    </row>
    <row r="15" spans="1:2" ht="15.75">
      <c r="A15" s="3"/>
      <c r="B15" s="17"/>
    </row>
    <row r="16" spans="1:20" ht="15.75">
      <c r="A16" s="16" t="s">
        <v>8</v>
      </c>
      <c r="B16" s="17">
        <f>SUM(B17:B73)</f>
        <v>4731320</v>
      </c>
      <c r="C16" s="17">
        <f>SUM(C17:C73)</f>
        <v>2689437</v>
      </c>
      <c r="E16" s="17">
        <f>SUM(E17:E73)</f>
        <v>1424142</v>
      </c>
      <c r="G16" s="17">
        <f>SUM(G17:G73)</f>
        <v>229751</v>
      </c>
      <c r="I16" s="17">
        <f>SUM(I17:I73)</f>
        <v>62490</v>
      </c>
      <c r="K16" s="17">
        <f>SUM(K17:K73)</f>
        <v>164282</v>
      </c>
      <c r="M16" s="17">
        <f>SUM(M17:M73)</f>
        <v>124866</v>
      </c>
      <c r="O16" s="17">
        <f>SUM(O17:O73)</f>
        <v>36352</v>
      </c>
      <c r="Q16" s="17">
        <f>SUM(Q17:Q73)</f>
        <v>13970</v>
      </c>
      <c r="S16" s="17">
        <f>SUM(S17:S73)</f>
        <v>37157</v>
      </c>
      <c r="T16" s="17">
        <f>SUM(T17:T73)</f>
        <v>258513</v>
      </c>
    </row>
    <row r="17" spans="1:23" ht="15.75">
      <c r="A17" s="16" t="s">
        <v>9</v>
      </c>
      <c r="B17" s="17">
        <f aca="true" t="shared" si="1" ref="B17:B22">SUM(C17:P17)</f>
        <v>133961</v>
      </c>
      <c r="C17" s="19">
        <v>88107</v>
      </c>
      <c r="D17" s="19"/>
      <c r="E17" s="19">
        <v>28428</v>
      </c>
      <c r="F17" s="19"/>
      <c r="G17" s="19">
        <v>4945</v>
      </c>
      <c r="H17" s="19"/>
      <c r="I17" s="19">
        <v>2301</v>
      </c>
      <c r="J17" s="19"/>
      <c r="K17" s="19">
        <v>5040</v>
      </c>
      <c r="L17" s="19"/>
      <c r="M17" s="19">
        <v>3850</v>
      </c>
      <c r="N17" s="19"/>
      <c r="O17" s="19">
        <v>1290</v>
      </c>
      <c r="P17" s="19"/>
      <c r="Q17" s="19">
        <v>382</v>
      </c>
      <c r="R17" s="19"/>
      <c r="S17" s="19">
        <v>1222</v>
      </c>
      <c r="T17" s="19">
        <v>5741</v>
      </c>
      <c r="U17" s="19"/>
      <c r="V17" s="19"/>
      <c r="W17" s="19"/>
    </row>
    <row r="18" spans="1:23" ht="15.75">
      <c r="A18" s="16" t="s">
        <v>10</v>
      </c>
      <c r="B18" s="17">
        <f t="shared" si="1"/>
        <v>17661</v>
      </c>
      <c r="C18" s="19">
        <v>6617</v>
      </c>
      <c r="D18" s="19"/>
      <c r="E18" s="19">
        <v>8525</v>
      </c>
      <c r="F18" s="19"/>
      <c r="G18" s="19">
        <v>1035</v>
      </c>
      <c r="H18" s="19"/>
      <c r="I18" s="19">
        <v>220</v>
      </c>
      <c r="J18" s="19"/>
      <c r="K18" s="19">
        <v>699</v>
      </c>
      <c r="L18" s="19"/>
      <c r="M18" s="19">
        <v>454</v>
      </c>
      <c r="N18" s="19"/>
      <c r="O18" s="19">
        <v>111</v>
      </c>
      <c r="P18" s="19"/>
      <c r="Q18" s="19">
        <v>54</v>
      </c>
      <c r="R18" s="19"/>
      <c r="S18" s="19">
        <v>149</v>
      </c>
      <c r="T18" s="19">
        <v>1008</v>
      </c>
      <c r="U18" s="19"/>
      <c r="V18" s="19"/>
      <c r="W18" s="19"/>
    </row>
    <row r="19" spans="1:23" ht="15.75">
      <c r="A19" s="16" t="s">
        <v>11</v>
      </c>
      <c r="B19" s="17">
        <f t="shared" si="1"/>
        <v>81086</v>
      </c>
      <c r="C19" s="19">
        <v>45666</v>
      </c>
      <c r="D19" s="19"/>
      <c r="E19" s="19">
        <v>24761</v>
      </c>
      <c r="F19" s="19"/>
      <c r="G19" s="19">
        <v>3094</v>
      </c>
      <c r="H19" s="19"/>
      <c r="I19" s="19">
        <v>1302</v>
      </c>
      <c r="J19" s="19"/>
      <c r="K19" s="19">
        <v>3350</v>
      </c>
      <c r="L19" s="19"/>
      <c r="M19" s="19">
        <v>2259</v>
      </c>
      <c r="N19" s="19"/>
      <c r="O19" s="19">
        <v>654</v>
      </c>
      <c r="P19" s="19"/>
      <c r="Q19" s="19">
        <v>301</v>
      </c>
      <c r="R19" s="19"/>
      <c r="S19" s="19">
        <v>880</v>
      </c>
      <c r="T19" s="19">
        <v>4907</v>
      </c>
      <c r="U19" s="19"/>
      <c r="V19" s="19"/>
      <c r="W19" s="19"/>
    </row>
    <row r="20" spans="1:23" ht="15.75">
      <c r="A20" s="16" t="s">
        <v>12</v>
      </c>
      <c r="B20" s="17">
        <f t="shared" si="1"/>
        <v>29074</v>
      </c>
      <c r="C20" s="19">
        <v>12906</v>
      </c>
      <c r="D20" s="19"/>
      <c r="E20" s="19">
        <v>11516</v>
      </c>
      <c r="F20" s="19"/>
      <c r="G20" s="19">
        <v>1886</v>
      </c>
      <c r="H20" s="19"/>
      <c r="I20" s="19">
        <v>375</v>
      </c>
      <c r="J20" s="19"/>
      <c r="K20" s="19">
        <v>1201</v>
      </c>
      <c r="L20" s="19"/>
      <c r="M20" s="19">
        <v>999</v>
      </c>
      <c r="N20" s="19"/>
      <c r="O20" s="19">
        <v>191</v>
      </c>
      <c r="P20" s="19"/>
      <c r="Q20" s="19">
        <v>93</v>
      </c>
      <c r="R20" s="19"/>
      <c r="S20" s="19">
        <v>276</v>
      </c>
      <c r="T20" s="19">
        <v>2104</v>
      </c>
      <c r="U20" s="19"/>
      <c r="V20" s="19"/>
      <c r="W20" s="19"/>
    </row>
    <row r="21" spans="1:23" ht="15.75">
      <c r="A21" s="16" t="s">
        <v>13</v>
      </c>
      <c r="B21" s="17">
        <f t="shared" si="1"/>
        <v>31607</v>
      </c>
      <c r="C21" s="19">
        <v>17051</v>
      </c>
      <c r="D21" s="19"/>
      <c r="E21" s="19">
        <v>9687</v>
      </c>
      <c r="F21" s="19"/>
      <c r="G21" s="19">
        <v>1736</v>
      </c>
      <c r="H21" s="19"/>
      <c r="I21" s="19">
        <v>388</v>
      </c>
      <c r="J21" s="19"/>
      <c r="K21" s="19">
        <v>1396</v>
      </c>
      <c r="L21" s="19"/>
      <c r="M21" s="19">
        <v>1091</v>
      </c>
      <c r="N21" s="19"/>
      <c r="O21" s="19">
        <v>258</v>
      </c>
      <c r="P21" s="19"/>
      <c r="Q21" s="19">
        <v>113</v>
      </c>
      <c r="R21" s="19"/>
      <c r="S21" s="19">
        <v>268</v>
      </c>
      <c r="T21" s="19">
        <v>1459</v>
      </c>
      <c r="U21" s="19"/>
      <c r="V21" s="19"/>
      <c r="W21" s="19"/>
    </row>
    <row r="22" spans="1:23" ht="15.75">
      <c r="A22" s="16" t="s">
        <v>14</v>
      </c>
      <c r="B22" s="17">
        <f t="shared" si="1"/>
        <v>51725</v>
      </c>
      <c r="C22" s="19">
        <v>25137</v>
      </c>
      <c r="D22" s="19"/>
      <c r="E22" s="19">
        <v>18184</v>
      </c>
      <c r="F22" s="19"/>
      <c r="G22" s="19">
        <v>3248</v>
      </c>
      <c r="H22" s="19"/>
      <c r="I22" s="19">
        <v>550</v>
      </c>
      <c r="J22" s="19"/>
      <c r="K22" s="19">
        <v>2246</v>
      </c>
      <c r="L22" s="19"/>
      <c r="M22" s="19">
        <v>1980</v>
      </c>
      <c r="N22" s="19"/>
      <c r="O22" s="19">
        <v>380</v>
      </c>
      <c r="P22" s="19"/>
      <c r="Q22" s="19">
        <v>182</v>
      </c>
      <c r="R22" s="19"/>
      <c r="S22" s="19">
        <v>455</v>
      </c>
      <c r="T22" s="19">
        <v>2445</v>
      </c>
      <c r="U22" s="19"/>
      <c r="V22" s="19"/>
      <c r="W22" s="19"/>
    </row>
    <row r="23" spans="1:23" ht="15.75">
      <c r="A23" s="16" t="s">
        <v>15</v>
      </c>
      <c r="B23" s="17">
        <f aca="true" t="shared" si="2" ref="B23:B73">SUM(C23:P23)</f>
        <v>34094</v>
      </c>
      <c r="C23" s="19">
        <v>16784</v>
      </c>
      <c r="D23" s="19"/>
      <c r="E23" s="19">
        <v>13330</v>
      </c>
      <c r="F23" s="19"/>
      <c r="G23" s="19">
        <v>1563</v>
      </c>
      <c r="H23" s="19"/>
      <c r="I23" s="19">
        <v>426</v>
      </c>
      <c r="J23" s="19"/>
      <c r="K23" s="19">
        <v>1022</v>
      </c>
      <c r="L23" s="19"/>
      <c r="M23" s="19">
        <v>759</v>
      </c>
      <c r="N23" s="19"/>
      <c r="O23" s="19">
        <v>210</v>
      </c>
      <c r="P23" s="19"/>
      <c r="Q23" s="19">
        <v>101</v>
      </c>
      <c r="R23" s="19"/>
      <c r="S23" s="19">
        <v>272</v>
      </c>
      <c r="T23" s="19">
        <v>2047</v>
      </c>
      <c r="U23" s="19"/>
      <c r="V23" s="19"/>
      <c r="W23" s="19"/>
    </row>
    <row r="24" spans="1:23" ht="15.75">
      <c r="A24" s="16" t="s">
        <v>16</v>
      </c>
      <c r="B24" s="17">
        <f t="shared" si="2"/>
        <v>18815</v>
      </c>
      <c r="C24" s="19">
        <v>8362</v>
      </c>
      <c r="D24" s="19"/>
      <c r="E24" s="19">
        <v>7515</v>
      </c>
      <c r="F24" s="19"/>
      <c r="G24" s="19">
        <v>867</v>
      </c>
      <c r="H24" s="19"/>
      <c r="I24" s="19">
        <v>322</v>
      </c>
      <c r="J24" s="19"/>
      <c r="K24" s="19">
        <v>905</v>
      </c>
      <c r="L24" s="19"/>
      <c r="M24" s="19">
        <v>688</v>
      </c>
      <c r="N24" s="19"/>
      <c r="O24" s="19">
        <v>156</v>
      </c>
      <c r="P24" s="19"/>
      <c r="Q24" s="19">
        <v>81</v>
      </c>
      <c r="R24" s="19"/>
      <c r="S24" s="19">
        <v>242</v>
      </c>
      <c r="T24" s="19">
        <v>1181</v>
      </c>
      <c r="U24" s="19"/>
      <c r="V24" s="19"/>
      <c r="W24" s="19"/>
    </row>
    <row r="25" spans="1:23" ht="15.75">
      <c r="A25" s="16" t="s">
        <v>17</v>
      </c>
      <c r="B25" s="17">
        <f t="shared" si="2"/>
        <v>30168</v>
      </c>
      <c r="C25" s="19">
        <v>16422</v>
      </c>
      <c r="D25" s="19"/>
      <c r="E25" s="19">
        <v>9693</v>
      </c>
      <c r="F25" s="19"/>
      <c r="G25" s="19">
        <v>999</v>
      </c>
      <c r="H25" s="19"/>
      <c r="I25" s="19">
        <v>521</v>
      </c>
      <c r="J25" s="19"/>
      <c r="K25" s="19">
        <v>1260</v>
      </c>
      <c r="L25" s="19"/>
      <c r="M25" s="19">
        <v>1026</v>
      </c>
      <c r="N25" s="19"/>
      <c r="O25" s="19">
        <v>247</v>
      </c>
      <c r="P25" s="19"/>
      <c r="Q25" s="19">
        <v>110</v>
      </c>
      <c r="R25" s="19"/>
      <c r="S25" s="19">
        <v>265</v>
      </c>
      <c r="T25" s="19">
        <v>3993</v>
      </c>
      <c r="U25" s="19"/>
      <c r="V25" s="19"/>
      <c r="W25" s="19"/>
    </row>
    <row r="26" spans="1:23" ht="15.75">
      <c r="A26" s="16" t="s">
        <v>18</v>
      </c>
      <c r="B26" s="17">
        <f t="shared" si="2"/>
        <v>29488</v>
      </c>
      <c r="C26" s="19">
        <v>16132</v>
      </c>
      <c r="D26" s="19"/>
      <c r="E26" s="19">
        <v>8366</v>
      </c>
      <c r="F26" s="19"/>
      <c r="G26" s="19">
        <v>1651</v>
      </c>
      <c r="H26" s="19"/>
      <c r="I26" s="19">
        <v>578</v>
      </c>
      <c r="J26" s="19"/>
      <c r="K26" s="19">
        <v>1459</v>
      </c>
      <c r="L26" s="19"/>
      <c r="M26" s="19">
        <v>999</v>
      </c>
      <c r="N26" s="19"/>
      <c r="O26" s="19">
        <v>303</v>
      </c>
      <c r="P26" s="19"/>
      <c r="Q26" s="19">
        <v>84</v>
      </c>
      <c r="R26" s="19"/>
      <c r="S26" s="19">
        <v>260</v>
      </c>
      <c r="T26" s="19">
        <v>1320</v>
      </c>
      <c r="U26" s="19"/>
      <c r="V26" s="19"/>
      <c r="W26" s="19"/>
    </row>
    <row r="27" spans="1:23" ht="15.75">
      <c r="A27" s="16" t="s">
        <v>19</v>
      </c>
      <c r="B27" s="17">
        <f t="shared" si="2"/>
        <v>19137</v>
      </c>
      <c r="C27" s="19">
        <v>10285</v>
      </c>
      <c r="D27" s="19"/>
      <c r="E27" s="19">
        <v>6129</v>
      </c>
      <c r="F27" s="19"/>
      <c r="G27" s="19">
        <v>840</v>
      </c>
      <c r="H27" s="19"/>
      <c r="I27" s="19">
        <v>311</v>
      </c>
      <c r="J27" s="19"/>
      <c r="K27" s="19">
        <v>823</v>
      </c>
      <c r="L27" s="19"/>
      <c r="M27" s="19">
        <v>555</v>
      </c>
      <c r="N27" s="19"/>
      <c r="O27" s="19">
        <v>194</v>
      </c>
      <c r="P27" s="19"/>
      <c r="Q27" s="19">
        <v>79</v>
      </c>
      <c r="R27" s="19"/>
      <c r="S27" s="19">
        <v>234</v>
      </c>
      <c r="T27" s="19">
        <v>1003</v>
      </c>
      <c r="U27" s="19"/>
      <c r="V27" s="19"/>
      <c r="W27" s="19"/>
    </row>
    <row r="28" spans="1:23" ht="15.75">
      <c r="A28" s="16" t="s">
        <v>20</v>
      </c>
      <c r="B28" s="17">
        <f t="shared" si="2"/>
        <v>18828</v>
      </c>
      <c r="C28" s="19">
        <v>8221</v>
      </c>
      <c r="D28" s="19"/>
      <c r="E28" s="19">
        <v>7914</v>
      </c>
      <c r="F28" s="19"/>
      <c r="G28" s="19">
        <v>964</v>
      </c>
      <c r="H28" s="19"/>
      <c r="I28" s="19">
        <v>315</v>
      </c>
      <c r="J28" s="19"/>
      <c r="K28" s="19">
        <v>816</v>
      </c>
      <c r="L28" s="19"/>
      <c r="M28" s="19">
        <v>488</v>
      </c>
      <c r="N28" s="19"/>
      <c r="O28" s="19">
        <v>110</v>
      </c>
      <c r="P28" s="19"/>
      <c r="Q28" s="19">
        <v>54</v>
      </c>
      <c r="R28" s="19"/>
      <c r="S28" s="19">
        <v>143</v>
      </c>
      <c r="T28" s="19">
        <v>907</v>
      </c>
      <c r="U28" s="19"/>
      <c r="V28" s="19"/>
      <c r="W28" s="19"/>
    </row>
    <row r="29" spans="1:23" ht="15.75">
      <c r="A29" s="16" t="s">
        <v>21</v>
      </c>
      <c r="B29" s="17">
        <f t="shared" si="2"/>
        <v>123223</v>
      </c>
      <c r="C29" s="19">
        <v>64088</v>
      </c>
      <c r="D29" s="19"/>
      <c r="E29" s="19">
        <v>41521</v>
      </c>
      <c r="F29" s="19"/>
      <c r="G29" s="19">
        <v>7059</v>
      </c>
      <c r="H29" s="19"/>
      <c r="I29" s="19">
        <v>1984</v>
      </c>
      <c r="J29" s="19"/>
      <c r="K29" s="19">
        <v>4735</v>
      </c>
      <c r="L29" s="19"/>
      <c r="M29" s="19">
        <v>2906</v>
      </c>
      <c r="N29" s="19"/>
      <c r="O29" s="19">
        <v>930</v>
      </c>
      <c r="P29" s="19"/>
      <c r="Q29" s="19">
        <v>354</v>
      </c>
      <c r="R29" s="19"/>
      <c r="S29" s="19">
        <v>1022</v>
      </c>
      <c r="T29" s="19">
        <v>7620</v>
      </c>
      <c r="U29" s="19"/>
      <c r="V29" s="19"/>
      <c r="W29" s="19"/>
    </row>
    <row r="30" spans="1:23" ht="15.75">
      <c r="A30" s="16" t="s">
        <v>22</v>
      </c>
      <c r="B30" s="17">
        <f t="shared" si="2"/>
        <v>406501</v>
      </c>
      <c r="C30" s="19">
        <v>251370</v>
      </c>
      <c r="D30" s="19"/>
      <c r="E30" s="19">
        <v>91525</v>
      </c>
      <c r="F30" s="19"/>
      <c r="G30" s="19">
        <v>25612</v>
      </c>
      <c r="H30" s="19"/>
      <c r="I30" s="19">
        <v>5254</v>
      </c>
      <c r="J30" s="19"/>
      <c r="K30" s="19">
        <v>16482</v>
      </c>
      <c r="L30" s="19"/>
      <c r="M30" s="19">
        <v>12989</v>
      </c>
      <c r="N30" s="19"/>
      <c r="O30" s="19">
        <v>3269</v>
      </c>
      <c r="P30" s="19"/>
      <c r="Q30" s="19">
        <v>935</v>
      </c>
      <c r="R30" s="19"/>
      <c r="S30" s="19">
        <v>3069</v>
      </c>
      <c r="T30" s="19">
        <v>21022</v>
      </c>
      <c r="U30" s="19"/>
      <c r="V30" s="19"/>
      <c r="W30" s="19"/>
    </row>
    <row r="31" spans="1:23" ht="15.75">
      <c r="A31" s="16" t="s">
        <v>23</v>
      </c>
      <c r="B31" s="17">
        <f t="shared" si="2"/>
        <v>15779</v>
      </c>
      <c r="C31" s="19">
        <v>7740</v>
      </c>
      <c r="D31" s="19"/>
      <c r="E31" s="19">
        <v>5975</v>
      </c>
      <c r="F31" s="19"/>
      <c r="G31" s="19">
        <v>555</v>
      </c>
      <c r="H31" s="19"/>
      <c r="I31" s="19">
        <v>420</v>
      </c>
      <c r="J31" s="19"/>
      <c r="K31" s="19">
        <v>515</v>
      </c>
      <c r="L31" s="19"/>
      <c r="M31" s="19">
        <v>429</v>
      </c>
      <c r="N31" s="19"/>
      <c r="O31" s="19">
        <v>145</v>
      </c>
      <c r="P31" s="19"/>
      <c r="Q31" s="19">
        <v>47</v>
      </c>
      <c r="R31" s="19"/>
      <c r="S31" s="19">
        <v>138</v>
      </c>
      <c r="T31" s="19">
        <v>1498</v>
      </c>
      <c r="U31" s="19"/>
      <c r="V31" s="19"/>
      <c r="W31" s="19"/>
    </row>
    <row r="32" spans="1:23" ht="15.75">
      <c r="A32" s="16" t="s">
        <v>24</v>
      </c>
      <c r="B32" s="17">
        <f t="shared" si="2"/>
        <v>15984</v>
      </c>
      <c r="C32" s="19">
        <v>8515</v>
      </c>
      <c r="D32" s="19"/>
      <c r="E32" s="19">
        <v>5539</v>
      </c>
      <c r="F32" s="19"/>
      <c r="G32" s="19">
        <v>507</v>
      </c>
      <c r="H32" s="19"/>
      <c r="I32" s="19">
        <v>298</v>
      </c>
      <c r="J32" s="19"/>
      <c r="K32" s="19">
        <v>559</v>
      </c>
      <c r="L32" s="19"/>
      <c r="M32" s="19">
        <v>437</v>
      </c>
      <c r="N32" s="19"/>
      <c r="O32" s="19">
        <v>129</v>
      </c>
      <c r="P32" s="19"/>
      <c r="Q32" s="19">
        <v>70</v>
      </c>
      <c r="R32" s="19"/>
      <c r="S32" s="19">
        <v>150</v>
      </c>
      <c r="T32" s="19">
        <v>985</v>
      </c>
      <c r="U32" s="19"/>
      <c r="V32" s="19"/>
      <c r="W32" s="19"/>
    </row>
    <row r="33" spans="1:23" ht="15.75">
      <c r="A33" s="16" t="s">
        <v>25</v>
      </c>
      <c r="B33" s="17">
        <f t="shared" si="2"/>
        <v>19770</v>
      </c>
      <c r="C33" s="19">
        <v>8811</v>
      </c>
      <c r="D33" s="19"/>
      <c r="E33" s="19">
        <v>8329</v>
      </c>
      <c r="F33" s="19"/>
      <c r="G33" s="19">
        <v>981</v>
      </c>
      <c r="H33" s="19"/>
      <c r="I33" s="19">
        <v>223</v>
      </c>
      <c r="J33" s="19"/>
      <c r="K33" s="19">
        <v>726</v>
      </c>
      <c r="L33" s="19"/>
      <c r="M33" s="19">
        <v>554</v>
      </c>
      <c r="N33" s="19"/>
      <c r="O33" s="19">
        <v>146</v>
      </c>
      <c r="P33" s="19"/>
      <c r="Q33" s="19">
        <v>47</v>
      </c>
      <c r="R33" s="19"/>
      <c r="S33" s="19">
        <v>176</v>
      </c>
      <c r="T33" s="19">
        <v>1471</v>
      </c>
      <c r="U33" s="19"/>
      <c r="V33" s="19"/>
      <c r="W33" s="19"/>
    </row>
    <row r="34" spans="1:23" ht="15.75">
      <c r="A34" s="16" t="s">
        <v>26</v>
      </c>
      <c r="B34" s="17">
        <f t="shared" si="2"/>
        <v>24786</v>
      </c>
      <c r="C34" s="19">
        <v>10352</v>
      </c>
      <c r="D34" s="19"/>
      <c r="E34" s="19">
        <v>10121</v>
      </c>
      <c r="F34" s="19"/>
      <c r="G34" s="19">
        <v>2042</v>
      </c>
      <c r="H34" s="19"/>
      <c r="I34" s="19">
        <v>280</v>
      </c>
      <c r="J34" s="19"/>
      <c r="K34" s="19">
        <v>995</v>
      </c>
      <c r="L34" s="19"/>
      <c r="M34" s="19">
        <v>830</v>
      </c>
      <c r="N34" s="19"/>
      <c r="O34" s="19">
        <v>166</v>
      </c>
      <c r="P34" s="19"/>
      <c r="Q34" s="19">
        <v>82</v>
      </c>
      <c r="R34" s="19"/>
      <c r="S34" s="19">
        <v>313</v>
      </c>
      <c r="T34" s="19">
        <v>1495</v>
      </c>
      <c r="U34" s="19"/>
      <c r="V34" s="19"/>
      <c r="W34" s="19"/>
    </row>
    <row r="35" spans="1:23" ht="15.75">
      <c r="A35" s="16" t="s">
        <v>27</v>
      </c>
      <c r="B35" s="17">
        <f t="shared" si="2"/>
        <v>20937</v>
      </c>
      <c r="C35" s="19">
        <v>9148</v>
      </c>
      <c r="D35" s="19"/>
      <c r="E35" s="19">
        <v>8348</v>
      </c>
      <c r="F35" s="19"/>
      <c r="G35" s="19">
        <v>1450</v>
      </c>
      <c r="H35" s="19"/>
      <c r="I35" s="19">
        <v>316</v>
      </c>
      <c r="J35" s="19"/>
      <c r="K35" s="19">
        <v>814</v>
      </c>
      <c r="L35" s="19"/>
      <c r="M35" s="19">
        <v>698</v>
      </c>
      <c r="N35" s="19"/>
      <c r="O35" s="19">
        <v>163</v>
      </c>
      <c r="P35" s="19"/>
      <c r="Q35" s="19">
        <v>65</v>
      </c>
      <c r="R35" s="19"/>
      <c r="S35" s="19">
        <v>160</v>
      </c>
      <c r="T35" s="19">
        <v>1163</v>
      </c>
      <c r="U35" s="19"/>
      <c r="V35" s="19"/>
      <c r="W35" s="19"/>
    </row>
    <row r="36" spans="1:23" ht="15.75">
      <c r="A36" s="16" t="s">
        <v>28</v>
      </c>
      <c r="B36" s="17">
        <f t="shared" si="2"/>
        <v>3035</v>
      </c>
      <c r="C36" s="19">
        <v>1254</v>
      </c>
      <c r="D36" s="19"/>
      <c r="E36" s="19">
        <v>1407</v>
      </c>
      <c r="F36" s="19"/>
      <c r="G36" s="19">
        <v>155</v>
      </c>
      <c r="H36" s="19"/>
      <c r="I36" s="19">
        <v>29</v>
      </c>
      <c r="J36" s="19"/>
      <c r="K36" s="19">
        <v>100</v>
      </c>
      <c r="L36" s="19"/>
      <c r="M36" s="19">
        <v>65</v>
      </c>
      <c r="N36" s="19"/>
      <c r="O36" s="19">
        <v>25</v>
      </c>
      <c r="P36" s="19"/>
      <c r="Q36" s="19">
        <v>10</v>
      </c>
      <c r="R36" s="19"/>
      <c r="S36" s="19">
        <v>29</v>
      </c>
      <c r="T36" s="19">
        <v>203</v>
      </c>
      <c r="U36" s="19"/>
      <c r="V36" s="19"/>
      <c r="W36" s="19"/>
    </row>
    <row r="37" spans="1:23" ht="15.75">
      <c r="A37" s="16" t="s">
        <v>29</v>
      </c>
      <c r="B37" s="17">
        <f t="shared" si="2"/>
        <v>24331</v>
      </c>
      <c r="C37" s="19">
        <v>11444</v>
      </c>
      <c r="D37" s="19"/>
      <c r="E37" s="19">
        <v>9093</v>
      </c>
      <c r="F37" s="19"/>
      <c r="G37" s="19">
        <v>1201</v>
      </c>
      <c r="H37" s="19"/>
      <c r="I37" s="19">
        <v>335</v>
      </c>
      <c r="J37" s="19"/>
      <c r="K37" s="19">
        <v>1162</v>
      </c>
      <c r="L37" s="19"/>
      <c r="M37" s="19">
        <v>903</v>
      </c>
      <c r="N37" s="19"/>
      <c r="O37" s="19">
        <v>193</v>
      </c>
      <c r="P37" s="19"/>
      <c r="Q37" s="19">
        <v>82</v>
      </c>
      <c r="R37" s="19"/>
      <c r="S37" s="19">
        <v>227</v>
      </c>
      <c r="T37" s="19">
        <v>2052</v>
      </c>
      <c r="U37" s="19"/>
      <c r="V37" s="19"/>
      <c r="W37" s="19"/>
    </row>
    <row r="38" spans="1:23" ht="15.75">
      <c r="A38" s="16" t="s">
        <v>30</v>
      </c>
      <c r="B38" s="17">
        <f t="shared" si="2"/>
        <v>36304</v>
      </c>
      <c r="C38" s="19">
        <v>17698</v>
      </c>
      <c r="D38" s="19"/>
      <c r="E38" s="19">
        <v>13548</v>
      </c>
      <c r="F38" s="19"/>
      <c r="G38" s="19">
        <v>1581</v>
      </c>
      <c r="H38" s="19"/>
      <c r="I38" s="19">
        <v>464</v>
      </c>
      <c r="J38" s="19"/>
      <c r="K38" s="19">
        <v>1462</v>
      </c>
      <c r="L38" s="19"/>
      <c r="M38" s="19">
        <v>1263</v>
      </c>
      <c r="N38" s="19"/>
      <c r="O38" s="19">
        <v>288</v>
      </c>
      <c r="P38" s="19"/>
      <c r="Q38" s="19">
        <v>116</v>
      </c>
      <c r="R38" s="19"/>
      <c r="S38" s="19">
        <v>330</v>
      </c>
      <c r="T38" s="19">
        <v>1862</v>
      </c>
      <c r="U38" s="19"/>
      <c r="V38" s="19"/>
      <c r="W38" s="19"/>
    </row>
    <row r="39" spans="1:23" ht="15.75">
      <c r="A39" s="16" t="s">
        <v>31</v>
      </c>
      <c r="B39" s="17">
        <f t="shared" si="2"/>
        <v>10654</v>
      </c>
      <c r="C39" s="19">
        <v>4537</v>
      </c>
      <c r="D39" s="19"/>
      <c r="E39" s="19">
        <v>4473</v>
      </c>
      <c r="F39" s="19"/>
      <c r="G39" s="19">
        <v>594</v>
      </c>
      <c r="H39" s="19"/>
      <c r="I39" s="19">
        <v>95</v>
      </c>
      <c r="J39" s="19"/>
      <c r="K39" s="19">
        <v>503</v>
      </c>
      <c r="L39" s="19"/>
      <c r="M39" s="19">
        <v>393</v>
      </c>
      <c r="N39" s="19"/>
      <c r="O39" s="19">
        <v>59</v>
      </c>
      <c r="P39" s="19"/>
      <c r="Q39" s="19">
        <v>39</v>
      </c>
      <c r="R39" s="19"/>
      <c r="S39" s="19">
        <v>83</v>
      </c>
      <c r="T39" s="19">
        <v>679</v>
      </c>
      <c r="U39" s="19"/>
      <c r="V39" s="19"/>
      <c r="W39" s="19"/>
    </row>
    <row r="40" spans="1:23" ht="15.75">
      <c r="A40" s="16" t="s">
        <v>32</v>
      </c>
      <c r="B40" s="17">
        <f t="shared" si="2"/>
        <v>28332</v>
      </c>
      <c r="C40" s="19">
        <v>13061</v>
      </c>
      <c r="D40" s="19"/>
      <c r="E40" s="19">
        <v>11004</v>
      </c>
      <c r="F40" s="19"/>
      <c r="G40" s="19">
        <v>1966</v>
      </c>
      <c r="H40" s="19"/>
      <c r="I40" s="19">
        <v>378</v>
      </c>
      <c r="J40" s="19"/>
      <c r="K40" s="19">
        <v>938</v>
      </c>
      <c r="L40" s="19"/>
      <c r="M40" s="19">
        <v>778</v>
      </c>
      <c r="N40" s="19"/>
      <c r="O40" s="19">
        <v>207</v>
      </c>
      <c r="P40" s="19"/>
      <c r="Q40" s="19">
        <v>120</v>
      </c>
      <c r="R40" s="19"/>
      <c r="S40" s="19">
        <v>307</v>
      </c>
      <c r="T40" s="19">
        <v>1548</v>
      </c>
      <c r="U40" s="19"/>
      <c r="V40" s="19"/>
      <c r="W40" s="19"/>
    </row>
    <row r="41" spans="1:23" ht="15.75">
      <c r="A41" s="16" t="s">
        <v>33</v>
      </c>
      <c r="B41" s="17">
        <f t="shared" si="2"/>
        <v>28331</v>
      </c>
      <c r="C41" s="19">
        <v>14115</v>
      </c>
      <c r="D41" s="19"/>
      <c r="E41" s="19">
        <v>9573</v>
      </c>
      <c r="F41" s="19"/>
      <c r="G41" s="19">
        <v>1650</v>
      </c>
      <c r="H41" s="19"/>
      <c r="I41" s="19">
        <v>402</v>
      </c>
      <c r="J41" s="19"/>
      <c r="K41" s="19">
        <v>1196</v>
      </c>
      <c r="L41" s="19"/>
      <c r="M41" s="19">
        <v>1139</v>
      </c>
      <c r="N41" s="19"/>
      <c r="O41" s="19">
        <v>256</v>
      </c>
      <c r="P41" s="19"/>
      <c r="Q41" s="19">
        <v>140</v>
      </c>
      <c r="R41" s="19"/>
      <c r="S41" s="19">
        <v>348</v>
      </c>
      <c r="T41" s="19">
        <v>1530</v>
      </c>
      <c r="U41" s="19"/>
      <c r="V41" s="19"/>
      <c r="W41" s="19"/>
    </row>
    <row r="42" spans="1:23" ht="15.75">
      <c r="A42" s="16" t="s">
        <v>34</v>
      </c>
      <c r="B42" s="17">
        <f t="shared" si="2"/>
        <v>333525</v>
      </c>
      <c r="C42" s="19">
        <v>202496</v>
      </c>
      <c r="D42" s="19"/>
      <c r="E42" s="19">
        <v>83359</v>
      </c>
      <c r="F42" s="19"/>
      <c r="G42" s="19">
        <v>19025</v>
      </c>
      <c r="H42" s="19"/>
      <c r="I42" s="19">
        <v>4648</v>
      </c>
      <c r="J42" s="19"/>
      <c r="K42" s="19">
        <v>11712</v>
      </c>
      <c r="L42" s="19"/>
      <c r="M42" s="19">
        <v>9061</v>
      </c>
      <c r="N42" s="19"/>
      <c r="O42" s="19">
        <v>3224</v>
      </c>
      <c r="P42" s="19"/>
      <c r="Q42" s="19">
        <v>1016</v>
      </c>
      <c r="R42" s="19"/>
      <c r="S42" s="19">
        <v>3284</v>
      </c>
      <c r="T42" s="19">
        <v>13114</v>
      </c>
      <c r="U42" s="19"/>
      <c r="V42" s="19"/>
      <c r="W42" s="19"/>
    </row>
    <row r="43" spans="1:23" ht="15.75">
      <c r="A43" s="16" t="s">
        <v>35</v>
      </c>
      <c r="B43" s="17">
        <f t="shared" si="2"/>
        <v>17857</v>
      </c>
      <c r="C43" s="19">
        <v>8816</v>
      </c>
      <c r="D43" s="19"/>
      <c r="E43" s="19">
        <v>6116</v>
      </c>
      <c r="F43" s="19"/>
      <c r="G43" s="19">
        <v>1156</v>
      </c>
      <c r="H43" s="19"/>
      <c r="I43" s="19">
        <v>228</v>
      </c>
      <c r="J43" s="19"/>
      <c r="K43" s="19">
        <v>803</v>
      </c>
      <c r="L43" s="19"/>
      <c r="M43" s="19">
        <v>604</v>
      </c>
      <c r="N43" s="19"/>
      <c r="O43" s="19">
        <v>134</v>
      </c>
      <c r="P43" s="19"/>
      <c r="Q43" s="19">
        <v>60</v>
      </c>
      <c r="R43" s="19"/>
      <c r="S43" s="19">
        <v>198</v>
      </c>
      <c r="T43" s="19">
        <v>1159</v>
      </c>
      <c r="U43" s="19"/>
      <c r="V43" s="19"/>
      <c r="W43" s="19"/>
    </row>
    <row r="44" spans="1:23" ht="15.75">
      <c r="A44" s="16" t="s">
        <v>36</v>
      </c>
      <c r="B44" s="17">
        <f t="shared" si="2"/>
        <v>618960</v>
      </c>
      <c r="C44" s="19">
        <v>378815</v>
      </c>
      <c r="D44" s="19"/>
      <c r="E44" s="19">
        <v>190331</v>
      </c>
      <c r="F44" s="19"/>
      <c r="G44" s="19">
        <v>19679</v>
      </c>
      <c r="H44" s="19"/>
      <c r="I44" s="19">
        <v>5676</v>
      </c>
      <c r="J44" s="19"/>
      <c r="K44" s="19">
        <v>12754</v>
      </c>
      <c r="L44" s="19"/>
      <c r="M44" s="19">
        <v>8240</v>
      </c>
      <c r="N44" s="19"/>
      <c r="O44" s="19">
        <v>3465</v>
      </c>
      <c r="P44" s="19"/>
      <c r="Q44" s="19">
        <v>813</v>
      </c>
      <c r="R44" s="19"/>
      <c r="S44" s="19">
        <v>2983</v>
      </c>
      <c r="T44" s="19">
        <v>30790</v>
      </c>
      <c r="U44" s="19"/>
      <c r="V44" s="19"/>
      <c r="W44" s="19"/>
    </row>
    <row r="45" spans="1:23" ht="15.75">
      <c r="A45" s="16" t="s">
        <v>37</v>
      </c>
      <c r="B45" s="17">
        <f t="shared" si="2"/>
        <v>86532</v>
      </c>
      <c r="C45" s="19">
        <v>45026</v>
      </c>
      <c r="D45" s="19"/>
      <c r="E45" s="19">
        <v>26704</v>
      </c>
      <c r="F45" s="19"/>
      <c r="G45" s="19">
        <v>6697</v>
      </c>
      <c r="H45" s="19"/>
      <c r="I45" s="19">
        <v>1017</v>
      </c>
      <c r="J45" s="19"/>
      <c r="K45" s="19">
        <v>3485</v>
      </c>
      <c r="L45" s="19"/>
      <c r="M45" s="19">
        <v>2984</v>
      </c>
      <c r="N45" s="19"/>
      <c r="O45" s="19">
        <v>619</v>
      </c>
      <c r="P45" s="19"/>
      <c r="Q45" s="19">
        <v>261</v>
      </c>
      <c r="R45" s="19"/>
      <c r="S45" s="19">
        <v>683</v>
      </c>
      <c r="T45" s="19">
        <v>6817</v>
      </c>
      <c r="U45" s="19"/>
      <c r="V45" s="19"/>
      <c r="W45" s="19"/>
    </row>
    <row r="46" spans="1:23" ht="15.75">
      <c r="A46" s="16" t="s">
        <v>38</v>
      </c>
      <c r="B46" s="17">
        <f t="shared" si="2"/>
        <v>84884</v>
      </c>
      <c r="C46" s="19">
        <v>42938</v>
      </c>
      <c r="D46" s="19"/>
      <c r="E46" s="19">
        <v>28330</v>
      </c>
      <c r="F46" s="19"/>
      <c r="G46" s="19">
        <v>4267</v>
      </c>
      <c r="H46" s="19"/>
      <c r="I46" s="19">
        <v>1042</v>
      </c>
      <c r="J46" s="19"/>
      <c r="K46" s="19">
        <v>3934</v>
      </c>
      <c r="L46" s="19"/>
      <c r="M46" s="19">
        <v>3695</v>
      </c>
      <c r="N46" s="19"/>
      <c r="O46" s="19">
        <v>678</v>
      </c>
      <c r="P46" s="19"/>
      <c r="Q46" s="19">
        <v>302</v>
      </c>
      <c r="R46" s="19"/>
      <c r="S46" s="19">
        <v>854</v>
      </c>
      <c r="T46" s="19">
        <v>5872</v>
      </c>
      <c r="U46" s="19"/>
      <c r="V46" s="19"/>
      <c r="W46" s="19"/>
    </row>
    <row r="47" spans="1:23" ht="15.75">
      <c r="A47" s="16" t="s">
        <v>39</v>
      </c>
      <c r="B47" s="17">
        <f t="shared" si="2"/>
        <v>202563</v>
      </c>
      <c r="C47" s="19">
        <v>127000</v>
      </c>
      <c r="D47" s="19"/>
      <c r="E47" s="19">
        <v>47561</v>
      </c>
      <c r="F47" s="19"/>
      <c r="G47" s="19">
        <v>9098</v>
      </c>
      <c r="H47" s="19"/>
      <c r="I47" s="19">
        <v>2778</v>
      </c>
      <c r="J47" s="19"/>
      <c r="K47" s="19">
        <v>7582</v>
      </c>
      <c r="L47" s="19"/>
      <c r="M47" s="19">
        <v>6750</v>
      </c>
      <c r="N47" s="19"/>
      <c r="O47" s="19">
        <v>1794</v>
      </c>
      <c r="P47" s="19"/>
      <c r="Q47" s="19">
        <v>515</v>
      </c>
      <c r="R47" s="19"/>
      <c r="S47" s="19">
        <v>1727</v>
      </c>
      <c r="T47" s="19">
        <v>8034</v>
      </c>
      <c r="U47" s="19"/>
      <c r="V47" s="19"/>
      <c r="W47" s="19"/>
    </row>
    <row r="48" spans="1:23" ht="15.75">
      <c r="A48" s="16" t="s">
        <v>40</v>
      </c>
      <c r="B48" s="17">
        <f t="shared" si="2"/>
        <v>49825</v>
      </c>
      <c r="C48" s="19">
        <v>25200</v>
      </c>
      <c r="D48" s="19"/>
      <c r="E48" s="19">
        <v>17143</v>
      </c>
      <c r="F48" s="19"/>
      <c r="G48" s="19">
        <v>3007</v>
      </c>
      <c r="H48" s="19"/>
      <c r="I48" s="19">
        <v>674</v>
      </c>
      <c r="J48" s="19"/>
      <c r="K48" s="19">
        <v>1770</v>
      </c>
      <c r="L48" s="19"/>
      <c r="M48" s="19">
        <v>1608</v>
      </c>
      <c r="N48" s="19"/>
      <c r="O48" s="19">
        <v>423</v>
      </c>
      <c r="P48" s="19"/>
      <c r="Q48" s="19">
        <v>194</v>
      </c>
      <c r="R48" s="19"/>
      <c r="S48" s="19">
        <v>563</v>
      </c>
      <c r="T48" s="19">
        <v>2109</v>
      </c>
      <c r="U48" s="19"/>
      <c r="V48" s="19"/>
      <c r="W48" s="19"/>
    </row>
    <row r="49" spans="1:23" ht="15.75">
      <c r="A49" s="16" t="s">
        <v>41</v>
      </c>
      <c r="B49" s="17">
        <f t="shared" si="2"/>
        <v>144584</v>
      </c>
      <c r="C49" s="19">
        <v>73998</v>
      </c>
      <c r="D49" s="19"/>
      <c r="E49" s="19">
        <v>48166</v>
      </c>
      <c r="F49" s="19"/>
      <c r="G49" s="19">
        <v>7172</v>
      </c>
      <c r="H49" s="19"/>
      <c r="I49" s="19">
        <v>1878</v>
      </c>
      <c r="J49" s="19"/>
      <c r="K49" s="19">
        <v>4890</v>
      </c>
      <c r="L49" s="19"/>
      <c r="M49" s="19">
        <v>7375</v>
      </c>
      <c r="N49" s="19"/>
      <c r="O49" s="19">
        <v>1105</v>
      </c>
      <c r="P49" s="19"/>
      <c r="Q49" s="19">
        <v>389</v>
      </c>
      <c r="R49" s="19"/>
      <c r="S49" s="19">
        <v>1085</v>
      </c>
      <c r="T49" s="19">
        <v>10608</v>
      </c>
      <c r="U49" s="19"/>
      <c r="V49" s="19"/>
      <c r="W49" s="19"/>
    </row>
    <row r="50" spans="1:23" ht="15.75">
      <c r="A50" s="16" t="s">
        <v>42</v>
      </c>
      <c r="B50" s="17">
        <f t="shared" si="2"/>
        <v>15347</v>
      </c>
      <c r="C50" s="19">
        <v>6041</v>
      </c>
      <c r="D50" s="19"/>
      <c r="E50" s="19">
        <v>6948</v>
      </c>
      <c r="F50" s="19"/>
      <c r="G50" s="19">
        <v>1153</v>
      </c>
      <c r="H50" s="19"/>
      <c r="I50" s="19">
        <v>147</v>
      </c>
      <c r="J50" s="19"/>
      <c r="K50" s="19">
        <v>549</v>
      </c>
      <c r="L50" s="19"/>
      <c r="M50" s="19">
        <v>409</v>
      </c>
      <c r="N50" s="19"/>
      <c r="O50" s="19">
        <v>100</v>
      </c>
      <c r="P50" s="19"/>
      <c r="Q50" s="19">
        <v>49</v>
      </c>
      <c r="R50" s="19"/>
      <c r="S50" s="19">
        <v>154</v>
      </c>
      <c r="T50" s="19">
        <v>1019</v>
      </c>
      <c r="U50" s="19"/>
      <c r="V50" s="19"/>
      <c r="W50" s="19"/>
    </row>
    <row r="51" spans="1:23" ht="15.75">
      <c r="A51" s="16" t="s">
        <v>43</v>
      </c>
      <c r="B51" s="17">
        <f t="shared" si="2"/>
        <v>45400</v>
      </c>
      <c r="C51" s="19">
        <v>21880</v>
      </c>
      <c r="D51" s="19"/>
      <c r="E51" s="19">
        <v>16089</v>
      </c>
      <c r="F51" s="19"/>
      <c r="G51" s="19">
        <v>2529</v>
      </c>
      <c r="H51" s="19"/>
      <c r="I51" s="19">
        <v>610</v>
      </c>
      <c r="J51" s="19"/>
      <c r="K51" s="19">
        <v>2190</v>
      </c>
      <c r="L51" s="19"/>
      <c r="M51" s="19">
        <v>1741</v>
      </c>
      <c r="N51" s="19"/>
      <c r="O51" s="19">
        <v>361</v>
      </c>
      <c r="P51" s="19"/>
      <c r="Q51" s="19">
        <v>162</v>
      </c>
      <c r="R51" s="19"/>
      <c r="S51" s="19">
        <v>471</v>
      </c>
      <c r="T51" s="19">
        <v>2502</v>
      </c>
      <c r="U51" s="19"/>
      <c r="V51" s="19"/>
      <c r="W51" s="19"/>
    </row>
    <row r="52" spans="1:23" ht="15.75">
      <c r="A52" s="16" t="s">
        <v>44</v>
      </c>
      <c r="B52" s="17">
        <f t="shared" si="2"/>
        <v>24144</v>
      </c>
      <c r="C52" s="19">
        <v>12047</v>
      </c>
      <c r="D52" s="19"/>
      <c r="E52" s="19">
        <v>8640</v>
      </c>
      <c r="F52" s="19"/>
      <c r="G52" s="19">
        <v>1040</v>
      </c>
      <c r="H52" s="19"/>
      <c r="I52" s="19">
        <v>405</v>
      </c>
      <c r="J52" s="19"/>
      <c r="K52" s="19">
        <v>1041</v>
      </c>
      <c r="L52" s="19"/>
      <c r="M52" s="19">
        <v>763</v>
      </c>
      <c r="N52" s="19"/>
      <c r="O52" s="19">
        <v>208</v>
      </c>
      <c r="P52" s="19"/>
      <c r="Q52" s="19">
        <v>78</v>
      </c>
      <c r="R52" s="19"/>
      <c r="S52" s="19">
        <v>252</v>
      </c>
      <c r="T52" s="19">
        <v>1462</v>
      </c>
      <c r="U52" s="19"/>
      <c r="V52" s="19"/>
      <c r="W52" s="19"/>
    </row>
    <row r="53" spans="1:23" ht="15.75">
      <c r="A53" s="16" t="s">
        <v>45</v>
      </c>
      <c r="B53" s="17">
        <f t="shared" si="2"/>
        <v>45695</v>
      </c>
      <c r="C53" s="19">
        <v>21453</v>
      </c>
      <c r="D53" s="19"/>
      <c r="E53" s="19">
        <v>17673</v>
      </c>
      <c r="F53" s="19"/>
      <c r="G53" s="19">
        <v>2832</v>
      </c>
      <c r="H53" s="19"/>
      <c r="I53" s="19">
        <v>555</v>
      </c>
      <c r="J53" s="19"/>
      <c r="K53" s="19">
        <v>1651</v>
      </c>
      <c r="L53" s="19"/>
      <c r="M53" s="19">
        <v>1189</v>
      </c>
      <c r="N53" s="19"/>
      <c r="O53" s="19">
        <v>342</v>
      </c>
      <c r="P53" s="19"/>
      <c r="Q53" s="19">
        <v>83</v>
      </c>
      <c r="R53" s="19"/>
      <c r="S53" s="19">
        <v>350</v>
      </c>
      <c r="T53" s="19">
        <v>2737</v>
      </c>
      <c r="U53" s="19"/>
      <c r="V53" s="19"/>
      <c r="W53" s="19"/>
    </row>
    <row r="54" spans="1:23" ht="15.75">
      <c r="A54" s="16" t="s">
        <v>46</v>
      </c>
      <c r="B54" s="17">
        <f t="shared" si="2"/>
        <v>68430</v>
      </c>
      <c r="C54" s="19">
        <v>36878</v>
      </c>
      <c r="D54" s="19"/>
      <c r="E54" s="19">
        <v>19135</v>
      </c>
      <c r="F54" s="19"/>
      <c r="G54" s="19">
        <v>4220</v>
      </c>
      <c r="H54" s="19"/>
      <c r="I54" s="19">
        <v>1178</v>
      </c>
      <c r="J54" s="19"/>
      <c r="K54" s="19">
        <v>3212</v>
      </c>
      <c r="L54" s="19"/>
      <c r="M54" s="19">
        <v>3054</v>
      </c>
      <c r="N54" s="19"/>
      <c r="O54" s="19">
        <v>753</v>
      </c>
      <c r="P54" s="19"/>
      <c r="Q54" s="19">
        <v>222</v>
      </c>
      <c r="R54" s="19"/>
      <c r="S54" s="19">
        <v>716</v>
      </c>
      <c r="T54" s="19">
        <v>2750</v>
      </c>
      <c r="U54" s="19"/>
      <c r="V54" s="19"/>
      <c r="W54" s="19"/>
    </row>
    <row r="55" spans="1:23" ht="15.75">
      <c r="A55" s="16" t="s">
        <v>47</v>
      </c>
      <c r="B55" s="17">
        <f t="shared" si="2"/>
        <v>123296</v>
      </c>
      <c r="C55" s="19">
        <v>76113</v>
      </c>
      <c r="D55" s="19"/>
      <c r="E55" s="19">
        <v>34404</v>
      </c>
      <c r="F55" s="19"/>
      <c r="G55" s="19">
        <v>5181</v>
      </c>
      <c r="H55" s="19"/>
      <c r="I55" s="19">
        <v>1325</v>
      </c>
      <c r="J55" s="19"/>
      <c r="K55" s="19">
        <v>3283</v>
      </c>
      <c r="L55" s="19"/>
      <c r="M55" s="19">
        <v>2162</v>
      </c>
      <c r="N55" s="19"/>
      <c r="O55" s="19">
        <v>828</v>
      </c>
      <c r="P55" s="19"/>
      <c r="Q55" s="19">
        <v>2309</v>
      </c>
      <c r="R55" s="19"/>
      <c r="S55" s="19">
        <v>626</v>
      </c>
      <c r="T55" s="19">
        <v>11818</v>
      </c>
      <c r="U55" s="19"/>
      <c r="V55" s="19"/>
      <c r="W55" s="19"/>
    </row>
    <row r="56" spans="1:23" ht="15.75">
      <c r="A56" s="16" t="s">
        <v>48</v>
      </c>
      <c r="B56" s="17">
        <f t="shared" si="2"/>
        <v>36887</v>
      </c>
      <c r="C56" s="19">
        <v>19833</v>
      </c>
      <c r="D56" s="19"/>
      <c r="E56" s="19">
        <v>12095</v>
      </c>
      <c r="F56" s="19"/>
      <c r="G56" s="19">
        <v>1432</v>
      </c>
      <c r="H56" s="19"/>
      <c r="I56" s="19">
        <v>605</v>
      </c>
      <c r="J56" s="19"/>
      <c r="K56" s="19">
        <v>1571</v>
      </c>
      <c r="L56" s="19"/>
      <c r="M56" s="19">
        <v>1092</v>
      </c>
      <c r="N56" s="19"/>
      <c r="O56" s="19">
        <v>259</v>
      </c>
      <c r="P56" s="19"/>
      <c r="Q56" s="19">
        <v>106</v>
      </c>
      <c r="R56" s="19"/>
      <c r="S56" s="19">
        <v>290</v>
      </c>
      <c r="T56" s="19">
        <v>2349</v>
      </c>
      <c r="U56" s="19"/>
      <c r="V56" s="19"/>
      <c r="W56" s="19"/>
    </row>
    <row r="57" spans="1:23" ht="15.75">
      <c r="A57" s="16" t="s">
        <v>49</v>
      </c>
      <c r="B57" s="17">
        <f t="shared" si="2"/>
        <v>109214</v>
      </c>
      <c r="C57" s="19">
        <v>57554</v>
      </c>
      <c r="D57" s="19"/>
      <c r="E57" s="19">
        <v>36535</v>
      </c>
      <c r="F57" s="19"/>
      <c r="G57" s="19">
        <v>5811</v>
      </c>
      <c r="H57" s="19"/>
      <c r="I57" s="19">
        <v>1506</v>
      </c>
      <c r="J57" s="19"/>
      <c r="K57" s="19">
        <v>3605</v>
      </c>
      <c r="L57" s="19"/>
      <c r="M57" s="19">
        <v>3263</v>
      </c>
      <c r="N57" s="19"/>
      <c r="O57" s="19">
        <v>940</v>
      </c>
      <c r="P57" s="19"/>
      <c r="Q57" s="19">
        <v>363</v>
      </c>
      <c r="R57" s="19"/>
      <c r="S57" s="19">
        <v>1138</v>
      </c>
      <c r="T57" s="19">
        <v>4403</v>
      </c>
      <c r="U57" s="19"/>
      <c r="V57" s="19"/>
      <c r="W57" s="19"/>
    </row>
    <row r="58" spans="1:23" ht="15.75">
      <c r="A58" s="16" t="s">
        <v>50</v>
      </c>
      <c r="B58" s="17">
        <f t="shared" si="2"/>
        <v>64375</v>
      </c>
      <c r="C58" s="19">
        <v>37575</v>
      </c>
      <c r="D58" s="19"/>
      <c r="E58" s="19">
        <v>17311</v>
      </c>
      <c r="F58" s="19"/>
      <c r="G58" s="19">
        <v>3483</v>
      </c>
      <c r="H58" s="19"/>
      <c r="I58" s="19">
        <v>932</v>
      </c>
      <c r="J58" s="19"/>
      <c r="K58" s="19">
        <v>2385</v>
      </c>
      <c r="L58" s="19"/>
      <c r="M58" s="19">
        <v>2127</v>
      </c>
      <c r="N58" s="19"/>
      <c r="O58" s="19">
        <v>562</v>
      </c>
      <c r="P58" s="19"/>
      <c r="Q58" s="19">
        <v>191</v>
      </c>
      <c r="R58" s="19"/>
      <c r="S58" s="19">
        <v>612</v>
      </c>
      <c r="T58" s="19">
        <v>2706</v>
      </c>
      <c r="U58" s="19"/>
      <c r="V58" s="19"/>
      <c r="W58" s="19"/>
    </row>
    <row r="59" spans="1:23" ht="15.75">
      <c r="A59" s="16" t="s">
        <v>51</v>
      </c>
      <c r="B59" s="17">
        <f t="shared" si="2"/>
        <v>13465</v>
      </c>
      <c r="C59" s="19">
        <v>5609</v>
      </c>
      <c r="D59" s="19"/>
      <c r="E59" s="19">
        <v>5549</v>
      </c>
      <c r="F59" s="19"/>
      <c r="G59" s="19">
        <v>1016</v>
      </c>
      <c r="H59" s="19"/>
      <c r="I59" s="19">
        <v>179</v>
      </c>
      <c r="J59" s="19"/>
      <c r="K59" s="19">
        <v>550</v>
      </c>
      <c r="L59" s="19"/>
      <c r="M59" s="19">
        <v>468</v>
      </c>
      <c r="N59" s="19"/>
      <c r="O59" s="19">
        <v>94</v>
      </c>
      <c r="P59" s="19"/>
      <c r="Q59" s="19">
        <v>41</v>
      </c>
      <c r="R59" s="19"/>
      <c r="S59" s="19">
        <v>100</v>
      </c>
      <c r="T59" s="19">
        <v>559</v>
      </c>
      <c r="U59" s="19"/>
      <c r="V59" s="19"/>
      <c r="W59" s="19"/>
    </row>
    <row r="60" spans="1:23" ht="15.75">
      <c r="A60" s="16" t="s">
        <v>52</v>
      </c>
      <c r="B60" s="17">
        <f t="shared" si="2"/>
        <v>8235</v>
      </c>
      <c r="C60" s="19">
        <v>3441</v>
      </c>
      <c r="D60" s="19"/>
      <c r="E60" s="19">
        <v>3475</v>
      </c>
      <c r="F60" s="19"/>
      <c r="G60" s="19">
        <v>521</v>
      </c>
      <c r="H60" s="19"/>
      <c r="I60" s="19">
        <v>164</v>
      </c>
      <c r="J60" s="19"/>
      <c r="K60" s="19">
        <v>376</v>
      </c>
      <c r="L60" s="19"/>
      <c r="M60" s="19">
        <v>183</v>
      </c>
      <c r="N60" s="19"/>
      <c r="O60" s="19">
        <v>75</v>
      </c>
      <c r="P60" s="19"/>
      <c r="Q60" s="19">
        <v>30</v>
      </c>
      <c r="R60" s="19"/>
      <c r="S60" s="19">
        <v>80</v>
      </c>
      <c r="T60" s="19">
        <v>484</v>
      </c>
      <c r="U60" s="19"/>
      <c r="V60" s="19"/>
      <c r="W60" s="19"/>
    </row>
    <row r="61" spans="1:23" ht="15.75">
      <c r="A61" s="16" t="s">
        <v>53</v>
      </c>
      <c r="B61" s="17">
        <f t="shared" si="2"/>
        <v>13269</v>
      </c>
      <c r="C61" s="19">
        <v>6661</v>
      </c>
      <c r="D61" s="19"/>
      <c r="E61" s="19">
        <v>4678</v>
      </c>
      <c r="F61" s="19"/>
      <c r="G61" s="19">
        <v>623</v>
      </c>
      <c r="H61" s="19"/>
      <c r="I61" s="19">
        <v>222</v>
      </c>
      <c r="J61" s="19"/>
      <c r="K61" s="19">
        <v>560</v>
      </c>
      <c r="L61" s="19"/>
      <c r="M61" s="19">
        <v>400</v>
      </c>
      <c r="N61" s="19"/>
      <c r="O61" s="19">
        <v>125</v>
      </c>
      <c r="P61" s="19"/>
      <c r="Q61" s="19">
        <v>63</v>
      </c>
      <c r="R61" s="19"/>
      <c r="S61" s="19">
        <v>155</v>
      </c>
      <c r="T61" s="19">
        <v>602</v>
      </c>
      <c r="U61" s="19"/>
      <c r="V61" s="19"/>
      <c r="W61" s="19"/>
    </row>
    <row r="62" spans="1:23" ht="15.75">
      <c r="A62" s="16" t="s">
        <v>54</v>
      </c>
      <c r="B62" s="17">
        <f t="shared" si="2"/>
        <v>39745</v>
      </c>
      <c r="C62" s="19">
        <v>16192</v>
      </c>
      <c r="D62" s="19"/>
      <c r="E62" s="19">
        <v>18594</v>
      </c>
      <c r="F62" s="19"/>
      <c r="G62" s="19">
        <v>1909</v>
      </c>
      <c r="H62" s="19"/>
      <c r="I62" s="19">
        <v>499</v>
      </c>
      <c r="J62" s="19"/>
      <c r="K62" s="19">
        <v>1382</v>
      </c>
      <c r="L62" s="19"/>
      <c r="M62" s="19">
        <v>926</v>
      </c>
      <c r="N62" s="19"/>
      <c r="O62" s="19">
        <v>243</v>
      </c>
      <c r="P62" s="19"/>
      <c r="Q62" s="19">
        <v>135</v>
      </c>
      <c r="R62" s="19"/>
      <c r="S62" s="19">
        <v>324</v>
      </c>
      <c r="T62" s="19">
        <v>2124</v>
      </c>
      <c r="U62" s="19"/>
      <c r="V62" s="19"/>
      <c r="W62" s="19"/>
    </row>
    <row r="63" spans="1:23" ht="15.75">
      <c r="A63" s="16" t="s">
        <v>55</v>
      </c>
      <c r="B63" s="17">
        <f t="shared" si="2"/>
        <v>643945</v>
      </c>
      <c r="C63" s="19">
        <v>351084</v>
      </c>
      <c r="D63" s="19"/>
      <c r="E63" s="19">
        <v>213373</v>
      </c>
      <c r="F63" s="19"/>
      <c r="G63" s="19">
        <v>32771</v>
      </c>
      <c r="H63" s="19"/>
      <c r="I63" s="19">
        <v>7047</v>
      </c>
      <c r="J63" s="19"/>
      <c r="K63" s="19">
        <v>20667</v>
      </c>
      <c r="L63" s="19"/>
      <c r="M63" s="19">
        <v>14334</v>
      </c>
      <c r="N63" s="19"/>
      <c r="O63" s="19">
        <v>4669</v>
      </c>
      <c r="P63" s="19"/>
      <c r="Q63" s="19">
        <v>1247</v>
      </c>
      <c r="R63" s="19"/>
      <c r="S63" s="19">
        <v>4577</v>
      </c>
      <c r="T63" s="19">
        <v>36688</v>
      </c>
      <c r="U63" s="19"/>
      <c r="V63" s="19"/>
      <c r="W63" s="19"/>
    </row>
    <row r="64" spans="1:23" ht="15.75">
      <c r="A64" s="16" t="s">
        <v>56</v>
      </c>
      <c r="B64" s="17">
        <f t="shared" si="2"/>
        <v>27768</v>
      </c>
      <c r="C64" s="19">
        <v>14468</v>
      </c>
      <c r="D64" s="19"/>
      <c r="E64" s="19">
        <v>8875</v>
      </c>
      <c r="F64" s="19"/>
      <c r="G64" s="19">
        <v>1675</v>
      </c>
      <c r="H64" s="19"/>
      <c r="I64" s="19">
        <v>448</v>
      </c>
      <c r="J64" s="19"/>
      <c r="K64" s="19">
        <v>1154</v>
      </c>
      <c r="L64" s="19"/>
      <c r="M64" s="19">
        <v>934</v>
      </c>
      <c r="N64" s="19"/>
      <c r="O64" s="19">
        <v>214</v>
      </c>
      <c r="P64" s="19"/>
      <c r="Q64" s="19">
        <v>91</v>
      </c>
      <c r="R64" s="19"/>
      <c r="S64" s="19">
        <v>200</v>
      </c>
      <c r="T64" s="19">
        <v>2425</v>
      </c>
      <c r="U64" s="19"/>
      <c r="V64" s="19"/>
      <c r="W64" s="19"/>
    </row>
    <row r="65" spans="1:23" ht="15.75">
      <c r="A65" s="16" t="s">
        <v>57</v>
      </c>
      <c r="B65" s="17">
        <f t="shared" si="2"/>
        <v>21250</v>
      </c>
      <c r="C65" s="19">
        <v>9217</v>
      </c>
      <c r="D65" s="19"/>
      <c r="E65" s="19">
        <v>9273</v>
      </c>
      <c r="F65" s="19"/>
      <c r="G65" s="19">
        <v>1000</v>
      </c>
      <c r="H65" s="19"/>
      <c r="I65" s="19">
        <v>316</v>
      </c>
      <c r="J65" s="19"/>
      <c r="K65" s="19">
        <v>748</v>
      </c>
      <c r="L65" s="19"/>
      <c r="M65" s="19">
        <v>559</v>
      </c>
      <c r="N65" s="19"/>
      <c r="O65" s="19">
        <v>137</v>
      </c>
      <c r="P65" s="19"/>
      <c r="Q65" s="19">
        <v>72</v>
      </c>
      <c r="R65" s="19"/>
      <c r="S65" s="19">
        <v>232</v>
      </c>
      <c r="T65" s="19">
        <v>1001</v>
      </c>
      <c r="U65" s="19"/>
      <c r="V65" s="19"/>
      <c r="W65" s="19"/>
    </row>
    <row r="66" spans="1:23" ht="15.75">
      <c r="A66" s="16" t="s">
        <v>58</v>
      </c>
      <c r="B66" s="17">
        <f t="shared" si="2"/>
        <v>40658</v>
      </c>
      <c r="C66" s="19">
        <v>26310</v>
      </c>
      <c r="D66" s="19"/>
      <c r="E66" s="19">
        <v>7678</v>
      </c>
      <c r="F66" s="19"/>
      <c r="G66" s="19">
        <v>1020</v>
      </c>
      <c r="H66" s="19"/>
      <c r="I66" s="19">
        <v>1611</v>
      </c>
      <c r="J66" s="19"/>
      <c r="K66" s="19">
        <v>2794</v>
      </c>
      <c r="L66" s="19"/>
      <c r="M66" s="19">
        <v>753</v>
      </c>
      <c r="N66" s="19"/>
      <c r="O66" s="19">
        <v>492</v>
      </c>
      <c r="P66" s="19"/>
      <c r="Q66" s="19">
        <v>117</v>
      </c>
      <c r="R66" s="19"/>
      <c r="S66" s="19">
        <v>455</v>
      </c>
      <c r="T66" s="19">
        <v>1801</v>
      </c>
      <c r="U66" s="19"/>
      <c r="V66" s="19"/>
      <c r="W66" s="19"/>
    </row>
    <row r="67" spans="1:23" ht="15.75">
      <c r="A67" s="16" t="s">
        <v>59</v>
      </c>
      <c r="B67" s="17">
        <f t="shared" si="2"/>
        <v>80354</v>
      </c>
      <c r="C67" s="19">
        <v>44742</v>
      </c>
      <c r="D67" s="19"/>
      <c r="E67" s="19">
        <v>21355</v>
      </c>
      <c r="F67" s="19"/>
      <c r="G67" s="19">
        <v>4407</v>
      </c>
      <c r="H67" s="19"/>
      <c r="I67" s="19">
        <v>1994</v>
      </c>
      <c r="J67" s="19"/>
      <c r="K67" s="19">
        <v>4699</v>
      </c>
      <c r="L67" s="19"/>
      <c r="M67" s="19">
        <v>2249</v>
      </c>
      <c r="N67" s="19"/>
      <c r="O67" s="19">
        <v>908</v>
      </c>
      <c r="P67" s="19"/>
      <c r="Q67" s="19">
        <v>267</v>
      </c>
      <c r="R67" s="19"/>
      <c r="S67" s="19">
        <v>749</v>
      </c>
      <c r="T67" s="19">
        <v>4898</v>
      </c>
      <c r="U67" s="19"/>
      <c r="V67" s="19"/>
      <c r="W67" s="19"/>
    </row>
    <row r="68" spans="1:23" ht="15.75">
      <c r="A68" s="16" t="s">
        <v>60</v>
      </c>
      <c r="B68" s="17">
        <f t="shared" si="2"/>
        <v>29684</v>
      </c>
      <c r="C68" s="19">
        <v>15479</v>
      </c>
      <c r="D68" s="19"/>
      <c r="E68" s="19">
        <v>9796</v>
      </c>
      <c r="F68" s="19"/>
      <c r="G68" s="19">
        <v>1295</v>
      </c>
      <c r="H68" s="19"/>
      <c r="I68" s="19">
        <v>708</v>
      </c>
      <c r="J68" s="19"/>
      <c r="K68" s="19">
        <v>1085</v>
      </c>
      <c r="L68" s="19"/>
      <c r="M68" s="19">
        <v>1069</v>
      </c>
      <c r="N68" s="19"/>
      <c r="O68" s="19">
        <v>252</v>
      </c>
      <c r="P68" s="19"/>
      <c r="Q68" s="19">
        <v>73</v>
      </c>
      <c r="R68" s="19"/>
      <c r="S68" s="19">
        <v>271</v>
      </c>
      <c r="T68" s="19">
        <v>1688</v>
      </c>
      <c r="U68" s="19"/>
      <c r="V68" s="19"/>
      <c r="W68" s="19"/>
    </row>
    <row r="69" spans="1:23" ht="15.75">
      <c r="A69" s="16" t="s">
        <v>61</v>
      </c>
      <c r="B69" s="17">
        <f t="shared" si="2"/>
        <v>23443</v>
      </c>
      <c r="C69" s="19">
        <v>11276</v>
      </c>
      <c r="D69" s="19"/>
      <c r="E69" s="19">
        <v>8442</v>
      </c>
      <c r="F69" s="19"/>
      <c r="G69" s="19">
        <v>1290</v>
      </c>
      <c r="H69" s="19"/>
      <c r="I69" s="19">
        <v>465</v>
      </c>
      <c r="J69" s="19"/>
      <c r="K69" s="19">
        <v>1027</v>
      </c>
      <c r="L69" s="19"/>
      <c r="M69" s="19">
        <v>737</v>
      </c>
      <c r="N69" s="19"/>
      <c r="O69" s="19">
        <v>206</v>
      </c>
      <c r="P69" s="19"/>
      <c r="Q69" s="19">
        <v>55</v>
      </c>
      <c r="R69" s="19"/>
      <c r="S69" s="19">
        <v>223</v>
      </c>
      <c r="T69" s="19">
        <v>1052</v>
      </c>
      <c r="U69" s="19"/>
      <c r="V69" s="19"/>
      <c r="W69" s="19"/>
    </row>
    <row r="70" spans="1:23" ht="15.75">
      <c r="A70" s="16" t="s">
        <v>62</v>
      </c>
      <c r="B70" s="17">
        <f t="shared" si="2"/>
        <v>37928</v>
      </c>
      <c r="C70" s="19">
        <v>16622</v>
      </c>
      <c r="D70" s="19"/>
      <c r="E70" s="19">
        <v>14848</v>
      </c>
      <c r="F70" s="19"/>
      <c r="G70" s="19">
        <v>2916</v>
      </c>
      <c r="H70" s="19"/>
      <c r="I70" s="19">
        <v>460</v>
      </c>
      <c r="J70" s="19"/>
      <c r="K70" s="19">
        <v>1578</v>
      </c>
      <c r="L70" s="19"/>
      <c r="M70" s="19">
        <v>1188</v>
      </c>
      <c r="N70" s="19"/>
      <c r="O70" s="19">
        <v>316</v>
      </c>
      <c r="P70" s="19"/>
      <c r="Q70" s="19">
        <v>165</v>
      </c>
      <c r="R70" s="19"/>
      <c r="S70" s="19">
        <v>402</v>
      </c>
      <c r="T70" s="19">
        <v>1514</v>
      </c>
      <c r="U70" s="19"/>
      <c r="V70" s="19"/>
      <c r="W70" s="19"/>
    </row>
    <row r="71" spans="1:23" ht="15.75">
      <c r="A71" s="16" t="s">
        <v>63</v>
      </c>
      <c r="B71" s="17">
        <f t="shared" si="2"/>
        <v>400160</v>
      </c>
      <c r="C71" s="19">
        <v>269957</v>
      </c>
      <c r="D71" s="19"/>
      <c r="E71" s="19">
        <v>96003</v>
      </c>
      <c r="F71" s="19"/>
      <c r="G71" s="19">
        <v>11449</v>
      </c>
      <c r="H71" s="19"/>
      <c r="I71" s="19">
        <v>4815</v>
      </c>
      <c r="J71" s="19"/>
      <c r="K71" s="19">
        <v>9748</v>
      </c>
      <c r="L71" s="19"/>
      <c r="M71" s="19">
        <v>5617</v>
      </c>
      <c r="N71" s="19"/>
      <c r="O71" s="19">
        <v>2571</v>
      </c>
      <c r="P71" s="19"/>
      <c r="Q71" s="19">
        <v>675</v>
      </c>
      <c r="R71" s="19"/>
      <c r="S71" s="19">
        <v>2170</v>
      </c>
      <c r="T71" s="19">
        <v>21050</v>
      </c>
      <c r="U71" s="19"/>
      <c r="V71" s="19"/>
      <c r="W71" s="19"/>
    </row>
    <row r="72" spans="1:23" ht="15.75">
      <c r="A72" s="16" t="s">
        <v>64</v>
      </c>
      <c r="B72" s="17">
        <f t="shared" si="2"/>
        <v>16706</v>
      </c>
      <c r="C72" s="19">
        <v>6429</v>
      </c>
      <c r="D72" s="19"/>
      <c r="E72" s="19">
        <v>7431</v>
      </c>
      <c r="F72" s="19"/>
      <c r="G72" s="19">
        <v>1364</v>
      </c>
      <c r="H72" s="19"/>
      <c r="I72" s="19">
        <v>155</v>
      </c>
      <c r="J72" s="19"/>
      <c r="K72" s="19">
        <v>717</v>
      </c>
      <c r="L72" s="19"/>
      <c r="M72" s="19">
        <v>512</v>
      </c>
      <c r="N72" s="19"/>
      <c r="O72" s="19">
        <v>98</v>
      </c>
      <c r="P72" s="19"/>
      <c r="Q72" s="19">
        <v>48</v>
      </c>
      <c r="R72" s="19"/>
      <c r="S72" s="19">
        <v>124</v>
      </c>
      <c r="T72" s="19">
        <v>623</v>
      </c>
      <c r="U72" s="19"/>
      <c r="V72" s="19"/>
      <c r="W72" s="19"/>
    </row>
    <row r="73" spans="1:23" ht="15.75">
      <c r="A73" s="16" t="s">
        <v>65</v>
      </c>
      <c r="B73" s="17">
        <f t="shared" si="2"/>
        <v>9581</v>
      </c>
      <c r="C73" s="19">
        <v>4464</v>
      </c>
      <c r="D73" s="19"/>
      <c r="E73" s="19">
        <v>3728</v>
      </c>
      <c r="F73" s="19"/>
      <c r="G73" s="19">
        <v>532</v>
      </c>
      <c r="H73" s="19"/>
      <c r="I73" s="19">
        <v>116</v>
      </c>
      <c r="J73" s="19"/>
      <c r="K73" s="19">
        <v>376</v>
      </c>
      <c r="L73" s="19"/>
      <c r="M73" s="19">
        <v>288</v>
      </c>
      <c r="N73" s="19"/>
      <c r="O73" s="19">
        <v>77</v>
      </c>
      <c r="P73" s="19"/>
      <c r="Q73" s="19">
        <v>37</v>
      </c>
      <c r="R73" s="19"/>
      <c r="S73" s="19">
        <v>91</v>
      </c>
      <c r="T73" s="19">
        <v>512</v>
      </c>
      <c r="U73" s="19"/>
      <c r="V73" s="19"/>
      <c r="W73" s="19"/>
    </row>
    <row r="74" spans="1:20" ht="15.75">
      <c r="A74" s="2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5.75">
      <c r="A75" s="56" t="s">
        <v>81</v>
      </c>
    </row>
  </sheetData>
  <sheetProtection/>
  <hyperlinks>
    <hyperlink ref="A75" r:id="rId1" display="SOURCE:  New York State Board of Elections; www.elections.ny.gov (last viewed April 29, 2019).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9" width="13.77734375" style="0" customWidth="1"/>
  </cols>
  <sheetData>
    <row r="1" spans="1:31" ht="20.25">
      <c r="A1" s="42" t="s">
        <v>86</v>
      </c>
      <c r="B1" s="28"/>
      <c r="C1" s="28"/>
      <c r="D1" s="28"/>
      <c r="E1" s="28"/>
      <c r="F1" s="28"/>
      <c r="G1" s="28"/>
      <c r="H1" s="28"/>
      <c r="I1" s="28"/>
      <c r="J1" s="29"/>
      <c r="K1" s="2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0.25">
      <c r="A2" s="43" t="s">
        <v>160</v>
      </c>
      <c r="B2" s="28"/>
      <c r="C2" s="28"/>
      <c r="D2" s="28"/>
      <c r="E2" s="28"/>
      <c r="F2" s="28"/>
      <c r="G2" s="28"/>
      <c r="H2" s="28"/>
      <c r="I2" s="28"/>
      <c r="J2" s="29"/>
      <c r="K2" s="2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9.25">
      <c r="A4" s="30"/>
      <c r="B4" s="31"/>
      <c r="C4" s="47" t="s">
        <v>75</v>
      </c>
      <c r="D4" s="30"/>
      <c r="E4" s="47" t="s">
        <v>76</v>
      </c>
      <c r="F4" s="30"/>
      <c r="G4" s="47" t="s">
        <v>76</v>
      </c>
      <c r="H4" s="30"/>
      <c r="I4" s="47" t="s">
        <v>75</v>
      </c>
      <c r="J4" s="30"/>
      <c r="K4" s="47" t="s">
        <v>75</v>
      </c>
      <c r="L4" s="30"/>
      <c r="M4" s="7" t="s">
        <v>91</v>
      </c>
      <c r="N4" s="6"/>
      <c r="O4" s="48" t="s">
        <v>92</v>
      </c>
      <c r="P4" s="8"/>
      <c r="Q4" s="48" t="s">
        <v>93</v>
      </c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9.25">
      <c r="A5" s="33" t="s">
        <v>0</v>
      </c>
      <c r="B5" s="32" t="s">
        <v>80</v>
      </c>
      <c r="C5" s="32" t="s">
        <v>68</v>
      </c>
      <c r="D5" s="34"/>
      <c r="E5" s="35" t="s">
        <v>66</v>
      </c>
      <c r="F5" s="34"/>
      <c r="G5" s="32" t="s">
        <v>71</v>
      </c>
      <c r="H5" s="34"/>
      <c r="I5" s="13" t="s">
        <v>88</v>
      </c>
      <c r="J5" s="34"/>
      <c r="K5" s="32" t="s">
        <v>70</v>
      </c>
      <c r="L5" s="34"/>
      <c r="M5" s="10" t="s">
        <v>67</v>
      </c>
      <c r="N5" s="10"/>
      <c r="O5" s="12" t="s">
        <v>69</v>
      </c>
      <c r="P5" s="12"/>
      <c r="Q5" s="44" t="s">
        <v>89</v>
      </c>
      <c r="R5" s="14" t="s">
        <v>90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"/>
      <c r="M6" s="15"/>
      <c r="N6" s="15"/>
      <c r="O6" s="3"/>
      <c r="P6" s="3"/>
      <c r="Q6" s="3"/>
      <c r="R6" s="1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38" t="s">
        <v>1</v>
      </c>
      <c r="B7" s="39">
        <v>7135164</v>
      </c>
      <c r="C7" s="39">
        <v>4432525</v>
      </c>
      <c r="D7" s="40"/>
      <c r="E7" s="39">
        <v>1517578</v>
      </c>
      <c r="F7" s="40"/>
      <c r="G7" s="39">
        <v>241124</v>
      </c>
      <c r="H7" s="40"/>
      <c r="I7" s="39">
        <v>251292</v>
      </c>
      <c r="J7" s="40"/>
      <c r="K7" s="39">
        <v>138513</v>
      </c>
      <c r="L7" s="3"/>
      <c r="M7" s="17">
        <f>+M9+M16</f>
        <v>42591</v>
      </c>
      <c r="N7" s="17"/>
      <c r="O7" s="17">
        <f>+O9+O16</f>
        <v>32002</v>
      </c>
      <c r="P7" s="17"/>
      <c r="Q7" s="17">
        <f>+Q9+Q16</f>
        <v>22041</v>
      </c>
      <c r="R7" s="17">
        <f>+R9+R16</f>
        <v>457498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8"/>
      <c r="B8" s="39"/>
      <c r="C8" s="39"/>
      <c r="D8" s="40"/>
      <c r="E8" s="39"/>
      <c r="F8" s="40"/>
      <c r="G8" s="39"/>
      <c r="H8" s="40"/>
      <c r="I8" s="39"/>
      <c r="J8" s="40"/>
      <c r="K8" s="39"/>
      <c r="L8" s="3"/>
      <c r="M8" s="17"/>
      <c r="N8" s="17"/>
      <c r="O8" s="18"/>
      <c r="P8" s="18"/>
      <c r="Q8" s="18"/>
      <c r="R8" s="1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38" t="s">
        <v>2</v>
      </c>
      <c r="B9" s="39">
        <v>2474187</v>
      </c>
      <c r="C9" s="39">
        <v>1884783</v>
      </c>
      <c r="D9" s="40"/>
      <c r="E9" s="39">
        <v>269075</v>
      </c>
      <c r="F9" s="40"/>
      <c r="G9" s="39">
        <v>31697</v>
      </c>
      <c r="H9" s="40"/>
      <c r="I9" s="39">
        <v>65623</v>
      </c>
      <c r="J9" s="40"/>
      <c r="K9" s="39">
        <v>20429</v>
      </c>
      <c r="L9" s="3"/>
      <c r="M9" s="17">
        <f>SUM(M10:M14)</f>
        <v>14734</v>
      </c>
      <c r="N9" s="17"/>
      <c r="O9" s="17">
        <f>SUM(O10:O14)</f>
        <v>7967</v>
      </c>
      <c r="P9" s="17"/>
      <c r="Q9" s="17">
        <f>SUM(Q10:Q14)</f>
        <v>4511</v>
      </c>
      <c r="R9" s="17">
        <f>SUM(R10:R14)</f>
        <v>175368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38" t="s">
        <v>3</v>
      </c>
      <c r="B10" s="39">
        <v>373770</v>
      </c>
      <c r="C10" s="40">
        <v>313455</v>
      </c>
      <c r="D10" s="40"/>
      <c r="E10" s="40">
        <v>18289</v>
      </c>
      <c r="F10" s="40"/>
      <c r="G10" s="40">
        <v>3329</v>
      </c>
      <c r="H10" s="40"/>
      <c r="I10" s="40">
        <v>6184</v>
      </c>
      <c r="J10" s="40"/>
      <c r="K10" s="40">
        <v>1739</v>
      </c>
      <c r="L10" s="3"/>
      <c r="M10" s="19">
        <v>1073</v>
      </c>
      <c r="N10" s="19"/>
      <c r="O10" s="19">
        <v>560</v>
      </c>
      <c r="P10" s="19"/>
      <c r="Q10" s="19">
        <v>510</v>
      </c>
      <c r="R10" s="18">
        <v>28631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38" t="s">
        <v>4</v>
      </c>
      <c r="B11" s="39">
        <v>741527</v>
      </c>
      <c r="C11" s="40">
        <v>568465</v>
      </c>
      <c r="D11" s="40"/>
      <c r="E11" s="40">
        <v>69871</v>
      </c>
      <c r="F11" s="40"/>
      <c r="G11" s="40">
        <v>9633</v>
      </c>
      <c r="H11" s="40"/>
      <c r="I11" s="40">
        <v>25167</v>
      </c>
      <c r="J11" s="40"/>
      <c r="K11" s="40">
        <v>5202</v>
      </c>
      <c r="L11" s="3"/>
      <c r="M11" s="19">
        <v>5597</v>
      </c>
      <c r="N11" s="19"/>
      <c r="O11" s="19">
        <v>2126</v>
      </c>
      <c r="P11" s="19"/>
      <c r="Q11" s="19">
        <v>1287</v>
      </c>
      <c r="R11" s="18">
        <v>54179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38" t="s">
        <v>5</v>
      </c>
      <c r="B12" s="39">
        <v>603888</v>
      </c>
      <c r="C12" s="40">
        <v>465844</v>
      </c>
      <c r="D12" s="40"/>
      <c r="E12" s="40">
        <v>61743</v>
      </c>
      <c r="F12" s="40"/>
      <c r="G12" s="40">
        <v>3956</v>
      </c>
      <c r="H12" s="40"/>
      <c r="I12" s="40">
        <v>16327</v>
      </c>
      <c r="J12" s="40"/>
      <c r="K12" s="40">
        <v>5530</v>
      </c>
      <c r="L12" s="3"/>
      <c r="M12" s="19">
        <v>4539</v>
      </c>
      <c r="N12" s="19"/>
      <c r="O12" s="19">
        <v>2790</v>
      </c>
      <c r="P12" s="19"/>
      <c r="Q12" s="19">
        <v>688</v>
      </c>
      <c r="R12" s="18">
        <v>42471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38" t="s">
        <v>6</v>
      </c>
      <c r="B13" s="39">
        <v>600007</v>
      </c>
      <c r="C13" s="40">
        <v>450607</v>
      </c>
      <c r="D13" s="40"/>
      <c r="E13" s="40">
        <v>73637</v>
      </c>
      <c r="F13" s="40"/>
      <c r="G13" s="40">
        <v>8532</v>
      </c>
      <c r="H13" s="40"/>
      <c r="I13" s="40">
        <v>12542</v>
      </c>
      <c r="J13" s="40"/>
      <c r="K13" s="40">
        <v>4930</v>
      </c>
      <c r="L13" s="3"/>
      <c r="M13" s="19">
        <v>3021</v>
      </c>
      <c r="N13" s="19"/>
      <c r="O13" s="19">
        <v>1912</v>
      </c>
      <c r="P13" s="19"/>
      <c r="Q13" s="19">
        <v>1470</v>
      </c>
      <c r="R13" s="18">
        <v>43356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38" t="s">
        <v>7</v>
      </c>
      <c r="B14" s="39">
        <v>154995</v>
      </c>
      <c r="C14" s="40">
        <v>86412</v>
      </c>
      <c r="D14" s="40"/>
      <c r="E14" s="40">
        <v>45535</v>
      </c>
      <c r="F14" s="40"/>
      <c r="G14" s="40">
        <v>6247</v>
      </c>
      <c r="H14" s="40"/>
      <c r="I14" s="40">
        <v>5403</v>
      </c>
      <c r="J14" s="40"/>
      <c r="K14" s="40">
        <v>3028</v>
      </c>
      <c r="L14" s="3"/>
      <c r="M14" s="19">
        <v>504</v>
      </c>
      <c r="N14" s="19"/>
      <c r="O14" s="19">
        <v>579</v>
      </c>
      <c r="P14" s="19"/>
      <c r="Q14" s="19">
        <v>556</v>
      </c>
      <c r="R14" s="18">
        <v>6731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8"/>
      <c r="B15" s="39"/>
      <c r="C15" s="39"/>
      <c r="D15" s="40"/>
      <c r="E15" s="39"/>
      <c r="F15" s="40"/>
      <c r="G15" s="39"/>
      <c r="H15" s="40"/>
      <c r="I15" s="39"/>
      <c r="J15" s="40"/>
      <c r="K15" s="39"/>
      <c r="L15" s="3"/>
      <c r="M15" s="17"/>
      <c r="N15" s="17"/>
      <c r="O15" s="18"/>
      <c r="P15" s="18"/>
      <c r="Q15" s="18"/>
      <c r="R15" s="1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38" t="s">
        <v>8</v>
      </c>
      <c r="B16" s="39">
        <v>4660977</v>
      </c>
      <c r="C16" s="39">
        <v>2547742</v>
      </c>
      <c r="D16" s="40"/>
      <c r="E16" s="39">
        <v>1248503</v>
      </c>
      <c r="F16" s="40"/>
      <c r="G16" s="39">
        <v>209427</v>
      </c>
      <c r="H16" s="40"/>
      <c r="I16" s="39">
        <v>185669</v>
      </c>
      <c r="J16" s="40"/>
      <c r="K16" s="39">
        <v>118084</v>
      </c>
      <c r="L16" s="3"/>
      <c r="M16" s="17">
        <f>SUM(M17:M73)</f>
        <v>27857</v>
      </c>
      <c r="N16" s="17"/>
      <c r="O16" s="17">
        <f>SUM(O17:O73)</f>
        <v>24035</v>
      </c>
      <c r="P16" s="17"/>
      <c r="Q16" s="17">
        <f>SUM(Q17:Q73)</f>
        <v>17530</v>
      </c>
      <c r="R16" s="17">
        <f>SUM(R17:R73)</f>
        <v>282130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38" t="s">
        <v>9</v>
      </c>
      <c r="B17" s="39">
        <v>136509</v>
      </c>
      <c r="C17" s="40">
        <v>89184</v>
      </c>
      <c r="D17" s="40"/>
      <c r="E17" s="40">
        <v>25844</v>
      </c>
      <c r="F17" s="40"/>
      <c r="G17" s="40">
        <v>4473</v>
      </c>
      <c r="H17" s="40"/>
      <c r="I17" s="40">
        <v>5341</v>
      </c>
      <c r="J17" s="40"/>
      <c r="K17" s="40">
        <v>3907</v>
      </c>
      <c r="L17" s="3"/>
      <c r="M17" s="19">
        <v>1102</v>
      </c>
      <c r="N17" s="19"/>
      <c r="O17" s="19">
        <v>826</v>
      </c>
      <c r="P17" s="19"/>
      <c r="Q17" s="19">
        <v>317</v>
      </c>
      <c r="R17" s="18">
        <v>5515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38" t="s">
        <v>10</v>
      </c>
      <c r="B18" s="39">
        <v>17073</v>
      </c>
      <c r="C18" s="40">
        <v>6547</v>
      </c>
      <c r="D18" s="40"/>
      <c r="E18" s="40">
        <v>7188</v>
      </c>
      <c r="F18" s="40"/>
      <c r="G18" s="40">
        <v>963</v>
      </c>
      <c r="H18" s="40"/>
      <c r="I18" s="40">
        <v>720</v>
      </c>
      <c r="J18" s="40"/>
      <c r="K18" s="40">
        <v>368</v>
      </c>
      <c r="L18" s="3"/>
      <c r="M18" s="19">
        <v>111</v>
      </c>
      <c r="N18" s="19"/>
      <c r="O18" s="19">
        <v>93</v>
      </c>
      <c r="P18" s="19"/>
      <c r="Q18" s="19">
        <v>68</v>
      </c>
      <c r="R18" s="18">
        <v>1015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38" t="s">
        <v>11</v>
      </c>
      <c r="B19" s="39">
        <v>82227</v>
      </c>
      <c r="C19" s="40">
        <v>44251</v>
      </c>
      <c r="D19" s="40"/>
      <c r="E19" s="40">
        <v>23597</v>
      </c>
      <c r="F19" s="40"/>
      <c r="G19" s="40">
        <v>2569</v>
      </c>
      <c r="H19" s="40"/>
      <c r="I19" s="40">
        <v>3492</v>
      </c>
      <c r="J19" s="40"/>
      <c r="K19" s="40">
        <v>2071</v>
      </c>
      <c r="L19" s="3"/>
      <c r="M19" s="19">
        <v>563</v>
      </c>
      <c r="N19" s="19"/>
      <c r="O19" s="19">
        <v>544</v>
      </c>
      <c r="P19" s="19"/>
      <c r="Q19" s="19">
        <v>231</v>
      </c>
      <c r="R19" s="18">
        <v>4909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38" t="s">
        <v>12</v>
      </c>
      <c r="B20" s="39">
        <v>30111</v>
      </c>
      <c r="C20" s="40">
        <v>13378</v>
      </c>
      <c r="D20" s="40"/>
      <c r="E20" s="40">
        <v>10401</v>
      </c>
      <c r="F20" s="40"/>
      <c r="G20" s="40">
        <v>1657</v>
      </c>
      <c r="H20" s="40"/>
      <c r="I20" s="40">
        <v>1384</v>
      </c>
      <c r="J20" s="40"/>
      <c r="K20" s="40">
        <v>892</v>
      </c>
      <c r="L20" s="3"/>
      <c r="M20" s="19">
        <v>153</v>
      </c>
      <c r="N20" s="19"/>
      <c r="O20" s="19">
        <v>174</v>
      </c>
      <c r="P20" s="19"/>
      <c r="Q20" s="19">
        <v>150</v>
      </c>
      <c r="R20" s="18">
        <v>1922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38" t="s">
        <v>13</v>
      </c>
      <c r="B21" s="39">
        <v>31631</v>
      </c>
      <c r="C21" s="40">
        <v>15870</v>
      </c>
      <c r="D21" s="40"/>
      <c r="E21" s="40">
        <v>8490</v>
      </c>
      <c r="F21" s="40"/>
      <c r="G21" s="40">
        <v>1775</v>
      </c>
      <c r="H21" s="40"/>
      <c r="I21" s="40">
        <v>1489</v>
      </c>
      <c r="J21" s="40"/>
      <c r="K21" s="40">
        <v>708</v>
      </c>
      <c r="L21" s="3"/>
      <c r="M21" s="19">
        <v>367</v>
      </c>
      <c r="N21" s="19"/>
      <c r="O21" s="19">
        <v>170</v>
      </c>
      <c r="P21" s="19"/>
      <c r="Q21" s="19">
        <v>235</v>
      </c>
      <c r="R21" s="18">
        <v>2527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38" t="s">
        <v>14</v>
      </c>
      <c r="B22" s="39">
        <v>53183</v>
      </c>
      <c r="C22" s="40">
        <v>24882</v>
      </c>
      <c r="D22" s="40"/>
      <c r="E22" s="40">
        <v>17686</v>
      </c>
      <c r="F22" s="40"/>
      <c r="G22" s="40">
        <v>3183</v>
      </c>
      <c r="H22" s="40"/>
      <c r="I22" s="40">
        <v>2446</v>
      </c>
      <c r="J22" s="40"/>
      <c r="K22" s="40">
        <v>1673</v>
      </c>
      <c r="L22" s="3"/>
      <c r="M22" s="19">
        <v>289</v>
      </c>
      <c r="N22" s="19"/>
      <c r="O22" s="19">
        <v>325</v>
      </c>
      <c r="P22" s="19"/>
      <c r="Q22" s="19">
        <v>197</v>
      </c>
      <c r="R22" s="18">
        <v>2502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38" t="s">
        <v>15</v>
      </c>
      <c r="B23" s="39">
        <v>35203</v>
      </c>
      <c r="C23" s="40">
        <v>18610</v>
      </c>
      <c r="D23" s="40"/>
      <c r="E23" s="40">
        <v>11129</v>
      </c>
      <c r="F23" s="40"/>
      <c r="G23" s="40">
        <v>1216</v>
      </c>
      <c r="H23" s="40"/>
      <c r="I23" s="40">
        <v>1335</v>
      </c>
      <c r="J23" s="40"/>
      <c r="K23" s="40">
        <v>737</v>
      </c>
      <c r="L23" s="3"/>
      <c r="M23" s="19">
        <v>145</v>
      </c>
      <c r="N23" s="19"/>
      <c r="O23" s="19">
        <v>191</v>
      </c>
      <c r="P23" s="19"/>
      <c r="Q23" s="19">
        <v>113</v>
      </c>
      <c r="R23" s="18">
        <v>1727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38" t="s">
        <v>16</v>
      </c>
      <c r="B24" s="39">
        <v>19461</v>
      </c>
      <c r="C24" s="40">
        <v>9157</v>
      </c>
      <c r="D24" s="40"/>
      <c r="E24" s="40">
        <v>6275</v>
      </c>
      <c r="F24" s="40"/>
      <c r="G24" s="40">
        <v>681</v>
      </c>
      <c r="H24" s="40"/>
      <c r="I24" s="40">
        <v>927</v>
      </c>
      <c r="J24" s="40"/>
      <c r="K24" s="40">
        <v>588</v>
      </c>
      <c r="L24" s="3"/>
      <c r="M24" s="19">
        <v>178</v>
      </c>
      <c r="N24" s="19"/>
      <c r="O24" s="19">
        <v>159</v>
      </c>
      <c r="P24" s="19"/>
      <c r="Q24" s="19">
        <v>135</v>
      </c>
      <c r="R24" s="18">
        <v>1361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38" t="s">
        <v>17</v>
      </c>
      <c r="B25" s="39">
        <v>30897</v>
      </c>
      <c r="C25" s="40">
        <v>17312</v>
      </c>
      <c r="D25" s="40"/>
      <c r="E25" s="40">
        <v>7193</v>
      </c>
      <c r="F25" s="40"/>
      <c r="G25" s="40">
        <v>1180</v>
      </c>
      <c r="H25" s="40"/>
      <c r="I25" s="40">
        <v>1326</v>
      </c>
      <c r="J25" s="40"/>
      <c r="K25" s="40">
        <v>801</v>
      </c>
      <c r="L25" s="3"/>
      <c r="M25" s="19">
        <v>226</v>
      </c>
      <c r="N25" s="19"/>
      <c r="O25" s="19">
        <v>159</v>
      </c>
      <c r="P25" s="19"/>
      <c r="Q25" s="19">
        <v>165</v>
      </c>
      <c r="R25" s="18">
        <v>2535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38" t="s">
        <v>18</v>
      </c>
      <c r="B26" s="39">
        <v>29276</v>
      </c>
      <c r="C26" s="40">
        <v>17103</v>
      </c>
      <c r="D26" s="40"/>
      <c r="E26" s="40">
        <v>6848</v>
      </c>
      <c r="F26" s="40"/>
      <c r="G26" s="40">
        <v>1306</v>
      </c>
      <c r="H26" s="40"/>
      <c r="I26" s="40">
        <v>1611</v>
      </c>
      <c r="J26" s="40"/>
      <c r="K26" s="40">
        <v>1191</v>
      </c>
      <c r="L26" s="3"/>
      <c r="M26" s="19">
        <v>191</v>
      </c>
      <c r="N26" s="19"/>
      <c r="O26" s="19">
        <v>149</v>
      </c>
      <c r="P26" s="19"/>
      <c r="Q26" s="19">
        <v>82</v>
      </c>
      <c r="R26" s="18">
        <v>795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>
      <c r="A27" s="38" t="s">
        <v>19</v>
      </c>
      <c r="B27" s="39">
        <v>19739</v>
      </c>
      <c r="C27" s="40">
        <v>9862</v>
      </c>
      <c r="D27" s="40"/>
      <c r="E27" s="40">
        <v>5993</v>
      </c>
      <c r="F27" s="40"/>
      <c r="G27" s="40">
        <v>737</v>
      </c>
      <c r="H27" s="40"/>
      <c r="I27" s="40">
        <v>877</v>
      </c>
      <c r="J27" s="40"/>
      <c r="K27" s="40">
        <v>427</v>
      </c>
      <c r="L27" s="3"/>
      <c r="M27" s="19">
        <v>229</v>
      </c>
      <c r="N27" s="19"/>
      <c r="O27" s="19">
        <v>145</v>
      </c>
      <c r="P27" s="19"/>
      <c r="Q27" s="19">
        <v>123</v>
      </c>
      <c r="R27" s="18">
        <v>1346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38" t="s">
        <v>20</v>
      </c>
      <c r="B28" s="39">
        <v>18838</v>
      </c>
      <c r="C28" s="40">
        <v>9694</v>
      </c>
      <c r="D28" s="40"/>
      <c r="E28" s="40">
        <v>5910</v>
      </c>
      <c r="F28" s="40"/>
      <c r="G28" s="40">
        <v>696</v>
      </c>
      <c r="H28" s="40"/>
      <c r="I28" s="40">
        <v>901</v>
      </c>
      <c r="J28" s="40"/>
      <c r="K28" s="40">
        <v>577</v>
      </c>
      <c r="L28" s="3"/>
      <c r="M28" s="19">
        <v>137</v>
      </c>
      <c r="N28" s="19"/>
      <c r="O28" s="19">
        <v>90</v>
      </c>
      <c r="P28" s="19"/>
      <c r="Q28" s="19">
        <v>61</v>
      </c>
      <c r="R28" s="18">
        <v>772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38" t="s">
        <v>21</v>
      </c>
      <c r="B29" s="39">
        <v>124640</v>
      </c>
      <c r="C29" s="40">
        <v>67661</v>
      </c>
      <c r="D29" s="40"/>
      <c r="E29" s="40">
        <v>31421</v>
      </c>
      <c r="F29" s="40"/>
      <c r="G29" s="40">
        <v>7186</v>
      </c>
      <c r="H29" s="40"/>
      <c r="I29" s="40">
        <v>6321</v>
      </c>
      <c r="J29" s="40"/>
      <c r="K29" s="40">
        <v>3827</v>
      </c>
      <c r="L29" s="3"/>
      <c r="M29" s="19">
        <v>639</v>
      </c>
      <c r="N29" s="19"/>
      <c r="O29" s="19">
        <v>704</v>
      </c>
      <c r="P29" s="19"/>
      <c r="Q29" s="19">
        <v>470</v>
      </c>
      <c r="R29" s="18">
        <v>6411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38" t="s">
        <v>22</v>
      </c>
      <c r="B30" s="39">
        <v>417424</v>
      </c>
      <c r="C30" s="40">
        <v>235158</v>
      </c>
      <c r="D30" s="40"/>
      <c r="E30" s="40">
        <v>99475</v>
      </c>
      <c r="F30" s="40"/>
      <c r="G30" s="40">
        <v>18386</v>
      </c>
      <c r="H30" s="40"/>
      <c r="I30" s="40">
        <v>18653</v>
      </c>
      <c r="J30" s="40"/>
      <c r="K30" s="40">
        <v>11453</v>
      </c>
      <c r="L30" s="3"/>
      <c r="M30" s="19">
        <v>2779</v>
      </c>
      <c r="N30" s="19"/>
      <c r="O30" s="19">
        <v>1993</v>
      </c>
      <c r="P30" s="19"/>
      <c r="Q30" s="19">
        <v>1681</v>
      </c>
      <c r="R30" s="18">
        <v>27846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38" t="s">
        <v>23</v>
      </c>
      <c r="B31" s="39">
        <v>16886</v>
      </c>
      <c r="C31" s="40">
        <v>9036</v>
      </c>
      <c r="D31" s="40"/>
      <c r="E31" s="40">
        <v>4658</v>
      </c>
      <c r="F31" s="40"/>
      <c r="G31" s="40">
        <v>543</v>
      </c>
      <c r="H31" s="40"/>
      <c r="I31" s="40">
        <v>631</v>
      </c>
      <c r="J31" s="40"/>
      <c r="K31" s="40">
        <v>427</v>
      </c>
      <c r="L31" s="3"/>
      <c r="M31" s="19">
        <v>118</v>
      </c>
      <c r="N31" s="19"/>
      <c r="O31" s="19">
        <v>72</v>
      </c>
      <c r="P31" s="19"/>
      <c r="Q31" s="19">
        <v>65</v>
      </c>
      <c r="R31" s="18">
        <v>1336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38" t="s">
        <v>24</v>
      </c>
      <c r="B32" s="39">
        <v>16058</v>
      </c>
      <c r="C32" s="40">
        <v>9036</v>
      </c>
      <c r="D32" s="40"/>
      <c r="E32" s="40">
        <v>4159</v>
      </c>
      <c r="F32" s="40"/>
      <c r="G32" s="40">
        <v>549</v>
      </c>
      <c r="H32" s="40"/>
      <c r="I32" s="40">
        <v>568</v>
      </c>
      <c r="J32" s="40"/>
      <c r="K32" s="40">
        <v>356</v>
      </c>
      <c r="L32" s="3"/>
      <c r="M32" s="19">
        <v>98</v>
      </c>
      <c r="N32" s="19"/>
      <c r="O32" s="19">
        <v>73</v>
      </c>
      <c r="P32" s="19"/>
      <c r="Q32" s="19">
        <v>68</v>
      </c>
      <c r="R32" s="18">
        <v>1151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38" t="s">
        <v>25</v>
      </c>
      <c r="B33" s="39">
        <v>19947</v>
      </c>
      <c r="C33" s="40">
        <v>9836</v>
      </c>
      <c r="D33" s="40"/>
      <c r="E33" s="40">
        <v>6514</v>
      </c>
      <c r="F33" s="40"/>
      <c r="G33" s="40">
        <v>887</v>
      </c>
      <c r="H33" s="40"/>
      <c r="I33" s="40">
        <v>857</v>
      </c>
      <c r="J33" s="40"/>
      <c r="K33" s="40">
        <v>429</v>
      </c>
      <c r="L33" s="3"/>
      <c r="M33" s="19">
        <v>90</v>
      </c>
      <c r="N33" s="19"/>
      <c r="O33" s="19">
        <v>93</v>
      </c>
      <c r="P33" s="19"/>
      <c r="Q33" s="19">
        <v>75</v>
      </c>
      <c r="R33" s="18">
        <v>1166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38" t="s">
        <v>26</v>
      </c>
      <c r="B34" s="39">
        <v>24963</v>
      </c>
      <c r="C34" s="40">
        <v>10132</v>
      </c>
      <c r="D34" s="40"/>
      <c r="E34" s="40">
        <v>9148</v>
      </c>
      <c r="F34" s="40"/>
      <c r="G34" s="40">
        <v>1597</v>
      </c>
      <c r="H34" s="40"/>
      <c r="I34" s="40">
        <v>1087</v>
      </c>
      <c r="J34" s="40"/>
      <c r="K34" s="40">
        <v>626</v>
      </c>
      <c r="L34" s="3"/>
      <c r="M34" s="19">
        <v>148</v>
      </c>
      <c r="N34" s="19"/>
      <c r="O34" s="19">
        <v>215</v>
      </c>
      <c r="P34" s="19"/>
      <c r="Q34" s="19">
        <v>84</v>
      </c>
      <c r="R34" s="18">
        <v>1926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38" t="s">
        <v>27</v>
      </c>
      <c r="B35" s="39">
        <v>21088</v>
      </c>
      <c r="C35" s="40">
        <v>10361</v>
      </c>
      <c r="D35" s="40"/>
      <c r="E35" s="40">
        <v>6393</v>
      </c>
      <c r="F35" s="40"/>
      <c r="G35" s="40">
        <v>1151</v>
      </c>
      <c r="H35" s="40"/>
      <c r="I35" s="40">
        <v>1044</v>
      </c>
      <c r="J35" s="40"/>
      <c r="K35" s="40">
        <v>693</v>
      </c>
      <c r="L35" s="3"/>
      <c r="M35" s="19">
        <v>112</v>
      </c>
      <c r="N35" s="19"/>
      <c r="O35" s="19">
        <v>110</v>
      </c>
      <c r="P35" s="19"/>
      <c r="Q35" s="19">
        <v>90</v>
      </c>
      <c r="R35" s="18">
        <v>1134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38" t="s">
        <v>28</v>
      </c>
      <c r="B36" s="39">
        <v>3186</v>
      </c>
      <c r="C36" s="40">
        <v>1345</v>
      </c>
      <c r="D36" s="40"/>
      <c r="E36" s="40">
        <v>1293</v>
      </c>
      <c r="F36" s="40"/>
      <c r="G36" s="40">
        <v>156</v>
      </c>
      <c r="H36" s="40"/>
      <c r="I36" s="40">
        <v>82</v>
      </c>
      <c r="J36" s="40"/>
      <c r="K36" s="40">
        <v>60</v>
      </c>
      <c r="L36" s="3"/>
      <c r="M36" s="19">
        <v>18</v>
      </c>
      <c r="N36" s="19"/>
      <c r="O36" s="19">
        <v>14</v>
      </c>
      <c r="P36" s="19"/>
      <c r="Q36" s="19">
        <v>7</v>
      </c>
      <c r="R36" s="18">
        <v>211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38" t="s">
        <v>29</v>
      </c>
      <c r="B37" s="39">
        <v>25311</v>
      </c>
      <c r="C37" s="40">
        <v>12736</v>
      </c>
      <c r="D37" s="40"/>
      <c r="E37" s="40">
        <v>7449</v>
      </c>
      <c r="F37" s="40"/>
      <c r="G37" s="40">
        <v>972</v>
      </c>
      <c r="H37" s="40"/>
      <c r="I37" s="40">
        <v>1148</v>
      </c>
      <c r="J37" s="40"/>
      <c r="K37" s="40">
        <v>771</v>
      </c>
      <c r="L37" s="3"/>
      <c r="M37" s="19">
        <v>122</v>
      </c>
      <c r="N37" s="19"/>
      <c r="O37" s="19">
        <v>153</v>
      </c>
      <c r="P37" s="19"/>
      <c r="Q37" s="19">
        <v>126</v>
      </c>
      <c r="R37" s="18">
        <v>1834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38" t="s">
        <v>30</v>
      </c>
      <c r="B38" s="39">
        <v>36196</v>
      </c>
      <c r="C38" s="40">
        <v>18757</v>
      </c>
      <c r="D38" s="40"/>
      <c r="E38" s="40">
        <v>10551</v>
      </c>
      <c r="F38" s="40"/>
      <c r="G38" s="40">
        <v>1331</v>
      </c>
      <c r="H38" s="40"/>
      <c r="I38" s="40">
        <v>1834</v>
      </c>
      <c r="J38" s="40"/>
      <c r="K38" s="40">
        <v>1155</v>
      </c>
      <c r="L38" s="3"/>
      <c r="M38" s="19">
        <v>178</v>
      </c>
      <c r="N38" s="19"/>
      <c r="O38" s="19">
        <v>169</v>
      </c>
      <c r="P38" s="19"/>
      <c r="Q38" s="19">
        <v>154</v>
      </c>
      <c r="R38" s="18">
        <v>2067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38" t="s">
        <v>31</v>
      </c>
      <c r="B39" s="39">
        <v>10676</v>
      </c>
      <c r="C39" s="40">
        <v>5072</v>
      </c>
      <c r="D39" s="40"/>
      <c r="E39" s="40">
        <v>3203</v>
      </c>
      <c r="F39" s="40"/>
      <c r="G39" s="40">
        <v>459</v>
      </c>
      <c r="H39" s="40"/>
      <c r="I39" s="40">
        <v>482</v>
      </c>
      <c r="J39" s="40"/>
      <c r="K39" s="40">
        <v>332</v>
      </c>
      <c r="L39" s="3"/>
      <c r="M39" s="19">
        <v>57</v>
      </c>
      <c r="N39" s="19"/>
      <c r="O39" s="19">
        <v>35</v>
      </c>
      <c r="P39" s="19"/>
      <c r="Q39" s="19">
        <v>54</v>
      </c>
      <c r="R39" s="18">
        <v>982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38" t="s">
        <v>32</v>
      </c>
      <c r="B40" s="39">
        <v>27074</v>
      </c>
      <c r="C40" s="40">
        <v>11855</v>
      </c>
      <c r="D40" s="40"/>
      <c r="E40" s="40">
        <v>9246</v>
      </c>
      <c r="F40" s="40"/>
      <c r="G40" s="40">
        <v>1664</v>
      </c>
      <c r="H40" s="40"/>
      <c r="I40" s="40">
        <v>1006</v>
      </c>
      <c r="J40" s="40"/>
      <c r="K40" s="40">
        <v>601</v>
      </c>
      <c r="L40" s="3"/>
      <c r="M40" s="19">
        <v>158</v>
      </c>
      <c r="N40" s="19"/>
      <c r="O40" s="19">
        <v>199</v>
      </c>
      <c r="P40" s="19"/>
      <c r="Q40" s="19">
        <v>81</v>
      </c>
      <c r="R40" s="18">
        <v>2264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38" t="s">
        <v>33</v>
      </c>
      <c r="B41" s="39">
        <v>28323</v>
      </c>
      <c r="C41" s="40">
        <v>13700</v>
      </c>
      <c r="D41" s="40"/>
      <c r="E41" s="40">
        <v>8583</v>
      </c>
      <c r="F41" s="40"/>
      <c r="G41" s="40">
        <v>1518</v>
      </c>
      <c r="H41" s="40"/>
      <c r="I41" s="40">
        <v>1141</v>
      </c>
      <c r="J41" s="40"/>
      <c r="K41" s="40">
        <v>891</v>
      </c>
      <c r="L41" s="3"/>
      <c r="M41" s="19">
        <v>316</v>
      </c>
      <c r="N41" s="19"/>
      <c r="O41" s="19">
        <v>202</v>
      </c>
      <c r="P41" s="19"/>
      <c r="Q41" s="19">
        <v>235</v>
      </c>
      <c r="R41" s="18">
        <v>1737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38" t="s">
        <v>34</v>
      </c>
      <c r="B42" s="39">
        <v>336411</v>
      </c>
      <c r="C42" s="40">
        <v>189172</v>
      </c>
      <c r="D42" s="40"/>
      <c r="E42" s="40">
        <v>83577</v>
      </c>
      <c r="F42" s="40"/>
      <c r="G42" s="40">
        <v>17746</v>
      </c>
      <c r="H42" s="40"/>
      <c r="I42" s="40">
        <v>12614</v>
      </c>
      <c r="J42" s="40"/>
      <c r="K42" s="40">
        <v>7995</v>
      </c>
      <c r="L42" s="3"/>
      <c r="M42" s="19">
        <v>2021</v>
      </c>
      <c r="N42" s="19"/>
      <c r="O42" s="19">
        <v>2432</v>
      </c>
      <c r="P42" s="19"/>
      <c r="Q42" s="19">
        <v>1085</v>
      </c>
      <c r="R42" s="18">
        <v>19769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 s="38" t="s">
        <v>35</v>
      </c>
      <c r="B43" s="39">
        <v>18400</v>
      </c>
      <c r="C43" s="40">
        <v>9628</v>
      </c>
      <c r="D43" s="40"/>
      <c r="E43" s="40">
        <v>4910</v>
      </c>
      <c r="F43" s="40"/>
      <c r="G43" s="40">
        <v>1028</v>
      </c>
      <c r="H43" s="40"/>
      <c r="I43" s="40">
        <v>818</v>
      </c>
      <c r="J43" s="40"/>
      <c r="K43" s="40">
        <v>511</v>
      </c>
      <c r="L43" s="3"/>
      <c r="M43" s="19">
        <v>80</v>
      </c>
      <c r="N43" s="19"/>
      <c r="O43" s="19">
        <v>99</v>
      </c>
      <c r="P43" s="19"/>
      <c r="Q43" s="19">
        <v>111</v>
      </c>
      <c r="R43" s="18">
        <v>1215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38" t="s">
        <v>36</v>
      </c>
      <c r="B44" s="39">
        <v>570892</v>
      </c>
      <c r="C44" s="40">
        <v>317940</v>
      </c>
      <c r="D44" s="40"/>
      <c r="E44" s="40">
        <v>166739</v>
      </c>
      <c r="F44" s="40"/>
      <c r="G44" s="40">
        <v>21691</v>
      </c>
      <c r="H44" s="40"/>
      <c r="I44" s="40">
        <v>15737</v>
      </c>
      <c r="J44" s="40"/>
      <c r="K44" s="40">
        <v>8967</v>
      </c>
      <c r="L44" s="3"/>
      <c r="M44" s="19">
        <v>2046</v>
      </c>
      <c r="N44" s="19"/>
      <c r="O44" s="19">
        <v>1928</v>
      </c>
      <c r="P44" s="19"/>
      <c r="Q44" s="19">
        <v>1502</v>
      </c>
      <c r="R44" s="18">
        <v>34342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38" t="s">
        <v>37</v>
      </c>
      <c r="B45" s="39">
        <v>89817</v>
      </c>
      <c r="C45" s="40">
        <v>45275</v>
      </c>
      <c r="D45" s="40"/>
      <c r="E45" s="40">
        <v>26158</v>
      </c>
      <c r="F45" s="40"/>
      <c r="G45" s="40">
        <v>4487</v>
      </c>
      <c r="H45" s="40"/>
      <c r="I45" s="40">
        <v>4013</v>
      </c>
      <c r="J45" s="40"/>
      <c r="K45" s="40">
        <v>2304</v>
      </c>
      <c r="L45" s="3"/>
      <c r="M45" s="19">
        <v>474</v>
      </c>
      <c r="N45" s="19"/>
      <c r="O45" s="19">
        <v>528</v>
      </c>
      <c r="P45" s="19"/>
      <c r="Q45" s="19">
        <v>462</v>
      </c>
      <c r="R45" s="18">
        <v>6116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38" t="s">
        <v>38</v>
      </c>
      <c r="B46" s="39">
        <v>87664</v>
      </c>
      <c r="C46" s="40">
        <v>44154</v>
      </c>
      <c r="D46" s="40"/>
      <c r="E46" s="40">
        <v>25507</v>
      </c>
      <c r="F46" s="40"/>
      <c r="G46" s="40">
        <v>3552</v>
      </c>
      <c r="H46" s="40"/>
      <c r="I46" s="40">
        <v>3480</v>
      </c>
      <c r="J46" s="40"/>
      <c r="K46" s="40">
        <v>3081</v>
      </c>
      <c r="L46" s="3"/>
      <c r="M46" s="19">
        <v>801</v>
      </c>
      <c r="N46" s="19"/>
      <c r="O46" s="19">
        <v>462</v>
      </c>
      <c r="P46" s="19"/>
      <c r="Q46" s="19">
        <v>522</v>
      </c>
      <c r="R46" s="18">
        <v>6105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38" t="s">
        <v>39</v>
      </c>
      <c r="B47" s="39">
        <v>206416</v>
      </c>
      <c r="C47" s="40">
        <v>119902</v>
      </c>
      <c r="D47" s="40"/>
      <c r="E47" s="40">
        <v>48081</v>
      </c>
      <c r="F47" s="40"/>
      <c r="G47" s="40">
        <v>8916</v>
      </c>
      <c r="H47" s="40"/>
      <c r="I47" s="40">
        <v>7887</v>
      </c>
      <c r="J47" s="40"/>
      <c r="K47" s="40">
        <v>6103</v>
      </c>
      <c r="L47" s="3"/>
      <c r="M47" s="19">
        <v>2225</v>
      </c>
      <c r="N47" s="19"/>
      <c r="O47" s="19">
        <v>1097</v>
      </c>
      <c r="P47" s="19"/>
      <c r="Q47" s="19">
        <v>1852</v>
      </c>
      <c r="R47" s="18">
        <v>10353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38" t="s">
        <v>40</v>
      </c>
      <c r="B48" s="39">
        <v>48275</v>
      </c>
      <c r="C48" s="40">
        <v>23159</v>
      </c>
      <c r="D48" s="40"/>
      <c r="E48" s="40">
        <v>16086</v>
      </c>
      <c r="F48" s="40"/>
      <c r="G48" s="40">
        <v>2752</v>
      </c>
      <c r="H48" s="40"/>
      <c r="I48" s="40">
        <v>1794</v>
      </c>
      <c r="J48" s="40"/>
      <c r="K48" s="40">
        <v>1034</v>
      </c>
      <c r="L48" s="3"/>
      <c r="M48" s="19">
        <v>308</v>
      </c>
      <c r="N48" s="19"/>
      <c r="O48" s="19">
        <v>383</v>
      </c>
      <c r="P48" s="19"/>
      <c r="Q48" s="19">
        <v>203</v>
      </c>
      <c r="R48" s="18">
        <v>2556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38" t="s">
        <v>41</v>
      </c>
      <c r="B49" s="39">
        <v>143846</v>
      </c>
      <c r="C49" s="40">
        <v>79323</v>
      </c>
      <c r="D49" s="40"/>
      <c r="E49" s="40">
        <v>38245</v>
      </c>
      <c r="F49" s="40"/>
      <c r="G49" s="40">
        <v>6883</v>
      </c>
      <c r="H49" s="40"/>
      <c r="I49" s="40">
        <v>5997</v>
      </c>
      <c r="J49" s="40"/>
      <c r="K49" s="40">
        <v>3369</v>
      </c>
      <c r="L49" s="3"/>
      <c r="M49" s="19">
        <v>707</v>
      </c>
      <c r="N49" s="19"/>
      <c r="O49" s="19">
        <v>788</v>
      </c>
      <c r="P49" s="19"/>
      <c r="Q49" s="19">
        <v>505</v>
      </c>
      <c r="R49" s="18">
        <v>8029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38" t="s">
        <v>42</v>
      </c>
      <c r="B50" s="39">
        <v>14800</v>
      </c>
      <c r="C50" s="40">
        <v>6001</v>
      </c>
      <c r="D50" s="40"/>
      <c r="E50" s="40">
        <v>5637</v>
      </c>
      <c r="F50" s="40"/>
      <c r="G50" s="40">
        <v>919</v>
      </c>
      <c r="H50" s="40"/>
      <c r="I50" s="40">
        <v>621</v>
      </c>
      <c r="J50" s="40"/>
      <c r="K50" s="40">
        <v>262</v>
      </c>
      <c r="L50" s="3"/>
      <c r="M50" s="19">
        <v>86</v>
      </c>
      <c r="N50" s="19"/>
      <c r="O50" s="19">
        <v>126</v>
      </c>
      <c r="P50" s="19"/>
      <c r="Q50" s="19">
        <v>83</v>
      </c>
      <c r="R50" s="18">
        <v>1065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38" t="s">
        <v>43</v>
      </c>
      <c r="B51" s="39">
        <v>44947</v>
      </c>
      <c r="C51" s="40">
        <v>21414</v>
      </c>
      <c r="D51" s="40"/>
      <c r="E51" s="40">
        <v>13112</v>
      </c>
      <c r="F51" s="40"/>
      <c r="G51" s="40">
        <v>2292</v>
      </c>
      <c r="H51" s="40"/>
      <c r="I51" s="40">
        <v>2332</v>
      </c>
      <c r="J51" s="40"/>
      <c r="K51" s="40">
        <v>1371</v>
      </c>
      <c r="L51" s="3"/>
      <c r="M51" s="19">
        <v>533</v>
      </c>
      <c r="N51" s="19"/>
      <c r="O51" s="19">
        <v>293</v>
      </c>
      <c r="P51" s="19"/>
      <c r="Q51" s="19">
        <v>339</v>
      </c>
      <c r="R51" s="18">
        <v>3261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38" t="s">
        <v>44</v>
      </c>
      <c r="B52" s="39">
        <v>24270</v>
      </c>
      <c r="C52" s="40">
        <v>13256</v>
      </c>
      <c r="D52" s="40"/>
      <c r="E52" s="40">
        <v>6910</v>
      </c>
      <c r="F52" s="40"/>
      <c r="G52" s="40">
        <v>857</v>
      </c>
      <c r="H52" s="40"/>
      <c r="I52" s="40">
        <v>1095</v>
      </c>
      <c r="J52" s="40"/>
      <c r="K52" s="40">
        <v>763</v>
      </c>
      <c r="L52" s="3"/>
      <c r="M52" s="19">
        <v>189</v>
      </c>
      <c r="N52" s="19"/>
      <c r="O52" s="19">
        <v>112</v>
      </c>
      <c r="P52" s="19"/>
      <c r="Q52" s="19">
        <v>73</v>
      </c>
      <c r="R52" s="18">
        <v>1015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38" t="s">
        <v>45</v>
      </c>
      <c r="B53" s="39">
        <v>44503</v>
      </c>
      <c r="C53" s="40">
        <v>20661</v>
      </c>
      <c r="D53" s="40"/>
      <c r="E53" s="40">
        <v>13699</v>
      </c>
      <c r="F53" s="40"/>
      <c r="G53" s="40">
        <v>2850</v>
      </c>
      <c r="H53" s="40"/>
      <c r="I53" s="40">
        <v>2115</v>
      </c>
      <c r="J53" s="40"/>
      <c r="K53" s="40">
        <v>1534</v>
      </c>
      <c r="L53" s="3"/>
      <c r="M53" s="19">
        <v>202</v>
      </c>
      <c r="N53" s="19"/>
      <c r="O53" s="19">
        <v>235</v>
      </c>
      <c r="P53" s="19"/>
      <c r="Q53" s="19">
        <v>135</v>
      </c>
      <c r="R53" s="18">
        <v>3072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38" t="s">
        <v>46</v>
      </c>
      <c r="B54" s="39">
        <v>68561</v>
      </c>
      <c r="C54" s="40">
        <v>39391</v>
      </c>
      <c r="D54" s="40"/>
      <c r="E54" s="40">
        <v>15964</v>
      </c>
      <c r="F54" s="40"/>
      <c r="G54" s="40">
        <v>3346</v>
      </c>
      <c r="H54" s="40"/>
      <c r="I54" s="40">
        <v>3470</v>
      </c>
      <c r="J54" s="40"/>
      <c r="K54" s="40">
        <v>2906</v>
      </c>
      <c r="L54" s="3"/>
      <c r="M54" s="19">
        <v>432</v>
      </c>
      <c r="N54" s="19"/>
      <c r="O54" s="19">
        <v>391</v>
      </c>
      <c r="P54" s="19"/>
      <c r="Q54" s="19">
        <v>173</v>
      </c>
      <c r="R54" s="18">
        <v>2488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38" t="s">
        <v>47</v>
      </c>
      <c r="B55" s="39">
        <v>125738</v>
      </c>
      <c r="C55" s="40">
        <v>71058</v>
      </c>
      <c r="D55" s="40"/>
      <c r="E55" s="40">
        <v>32872</v>
      </c>
      <c r="F55" s="40"/>
      <c r="G55" s="40">
        <v>5083</v>
      </c>
      <c r="H55" s="40"/>
      <c r="I55" s="40">
        <v>3957</v>
      </c>
      <c r="J55" s="40"/>
      <c r="K55" s="40">
        <v>2900</v>
      </c>
      <c r="L55" s="3"/>
      <c r="M55" s="19">
        <v>500</v>
      </c>
      <c r="N55" s="19"/>
      <c r="O55" s="19">
        <v>454</v>
      </c>
      <c r="P55" s="19"/>
      <c r="Q55" s="19">
        <v>323</v>
      </c>
      <c r="R55" s="18">
        <v>8591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38" t="s">
        <v>48</v>
      </c>
      <c r="B56" s="39">
        <v>37600</v>
      </c>
      <c r="C56" s="40">
        <v>21488</v>
      </c>
      <c r="D56" s="40"/>
      <c r="E56" s="40">
        <v>8797</v>
      </c>
      <c r="F56" s="40"/>
      <c r="G56" s="40">
        <v>1295</v>
      </c>
      <c r="H56" s="40"/>
      <c r="I56" s="40">
        <v>1710</v>
      </c>
      <c r="J56" s="40"/>
      <c r="K56" s="40">
        <v>959</v>
      </c>
      <c r="L56" s="3"/>
      <c r="M56" s="19">
        <v>235</v>
      </c>
      <c r="N56" s="19"/>
      <c r="O56" s="19">
        <v>178</v>
      </c>
      <c r="P56" s="19"/>
      <c r="Q56" s="19">
        <v>143</v>
      </c>
      <c r="R56" s="18">
        <v>2795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38" t="s">
        <v>49</v>
      </c>
      <c r="B57" s="39">
        <v>106061</v>
      </c>
      <c r="C57" s="40">
        <v>59244</v>
      </c>
      <c r="D57" s="40"/>
      <c r="E57" s="40">
        <v>29725</v>
      </c>
      <c r="F57" s="40"/>
      <c r="G57" s="40">
        <v>5003</v>
      </c>
      <c r="H57" s="40"/>
      <c r="I57" s="40">
        <v>3817</v>
      </c>
      <c r="J57" s="40"/>
      <c r="K57" s="40">
        <v>3398</v>
      </c>
      <c r="L57" s="3"/>
      <c r="M57" s="19">
        <v>522</v>
      </c>
      <c r="N57" s="19"/>
      <c r="O57" s="19">
        <v>622</v>
      </c>
      <c r="P57" s="19"/>
      <c r="Q57" s="19">
        <v>269</v>
      </c>
      <c r="R57" s="18">
        <v>3461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38" t="s">
        <v>50</v>
      </c>
      <c r="B58" s="39">
        <v>65356</v>
      </c>
      <c r="C58" s="40">
        <v>38300</v>
      </c>
      <c r="D58" s="40"/>
      <c r="E58" s="40">
        <v>14936</v>
      </c>
      <c r="F58" s="40"/>
      <c r="G58" s="40">
        <v>3337</v>
      </c>
      <c r="H58" s="40"/>
      <c r="I58" s="40">
        <v>2702</v>
      </c>
      <c r="J58" s="40"/>
      <c r="K58" s="40">
        <v>2028</v>
      </c>
      <c r="L58" s="3"/>
      <c r="M58" s="19">
        <v>436</v>
      </c>
      <c r="N58" s="19"/>
      <c r="O58" s="19">
        <v>444</v>
      </c>
      <c r="P58" s="19"/>
      <c r="Q58" s="19">
        <v>255</v>
      </c>
      <c r="R58" s="18">
        <v>2918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>
      <c r="A59" s="38" t="s">
        <v>51</v>
      </c>
      <c r="B59" s="39">
        <v>13341</v>
      </c>
      <c r="C59" s="40">
        <v>6415</v>
      </c>
      <c r="D59" s="40"/>
      <c r="E59" s="40">
        <v>4218</v>
      </c>
      <c r="F59" s="40"/>
      <c r="G59" s="40">
        <v>830</v>
      </c>
      <c r="H59" s="40"/>
      <c r="I59" s="40">
        <v>678</v>
      </c>
      <c r="J59" s="40"/>
      <c r="K59" s="40">
        <v>448</v>
      </c>
      <c r="L59" s="3"/>
      <c r="M59" s="19">
        <v>89</v>
      </c>
      <c r="N59" s="19"/>
      <c r="O59" s="19">
        <v>78</v>
      </c>
      <c r="P59" s="19"/>
      <c r="Q59" s="19">
        <v>40</v>
      </c>
      <c r="R59" s="18">
        <v>545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38" t="s">
        <v>52</v>
      </c>
      <c r="B60" s="39">
        <v>8193</v>
      </c>
      <c r="C60" s="40">
        <v>3750</v>
      </c>
      <c r="D60" s="40"/>
      <c r="E60" s="40">
        <v>2732</v>
      </c>
      <c r="F60" s="40"/>
      <c r="G60" s="40">
        <v>375</v>
      </c>
      <c r="H60" s="40"/>
      <c r="I60" s="40">
        <v>478</v>
      </c>
      <c r="J60" s="40"/>
      <c r="K60" s="40">
        <v>228</v>
      </c>
      <c r="L60" s="3"/>
      <c r="M60" s="19">
        <v>74</v>
      </c>
      <c r="N60" s="19"/>
      <c r="O60" s="19">
        <v>53</v>
      </c>
      <c r="P60" s="19"/>
      <c r="Q60" s="19">
        <v>40</v>
      </c>
      <c r="R60" s="18">
        <v>463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>
      <c r="A61" s="38" t="s">
        <v>53</v>
      </c>
      <c r="B61" s="39">
        <v>13333</v>
      </c>
      <c r="C61" s="40">
        <v>6462</v>
      </c>
      <c r="D61" s="40"/>
      <c r="E61" s="40">
        <v>4166</v>
      </c>
      <c r="F61" s="40"/>
      <c r="G61" s="40">
        <v>649</v>
      </c>
      <c r="H61" s="40"/>
      <c r="I61" s="40">
        <v>559</v>
      </c>
      <c r="J61" s="40"/>
      <c r="K61" s="40">
        <v>324</v>
      </c>
      <c r="L61" s="3"/>
      <c r="M61" s="19">
        <v>117</v>
      </c>
      <c r="N61" s="19"/>
      <c r="O61" s="19">
        <v>98</v>
      </c>
      <c r="P61" s="19"/>
      <c r="Q61" s="19">
        <v>60</v>
      </c>
      <c r="R61" s="18">
        <v>898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38" t="s">
        <v>54</v>
      </c>
      <c r="B62" s="39">
        <v>38781</v>
      </c>
      <c r="C62" s="40">
        <v>17426</v>
      </c>
      <c r="D62" s="40"/>
      <c r="E62" s="40">
        <v>14642</v>
      </c>
      <c r="F62" s="40"/>
      <c r="G62" s="40">
        <v>1598</v>
      </c>
      <c r="H62" s="40"/>
      <c r="I62" s="40">
        <v>1733</v>
      </c>
      <c r="J62" s="40"/>
      <c r="K62" s="40">
        <v>885</v>
      </c>
      <c r="L62" s="3"/>
      <c r="M62" s="19">
        <v>210</v>
      </c>
      <c r="N62" s="19"/>
      <c r="O62" s="19">
        <v>223</v>
      </c>
      <c r="P62" s="19"/>
      <c r="Q62" s="19">
        <v>145</v>
      </c>
      <c r="R62" s="18">
        <v>1919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38" t="s">
        <v>55</v>
      </c>
      <c r="B63" s="39">
        <v>598672</v>
      </c>
      <c r="C63" s="40">
        <v>313809</v>
      </c>
      <c r="D63" s="40"/>
      <c r="E63" s="40">
        <v>165403</v>
      </c>
      <c r="F63" s="40"/>
      <c r="G63" s="40">
        <v>33280</v>
      </c>
      <c r="H63" s="40"/>
      <c r="I63" s="40">
        <v>25256</v>
      </c>
      <c r="J63" s="40"/>
      <c r="K63" s="40">
        <v>15864</v>
      </c>
      <c r="L63" s="3"/>
      <c r="M63" s="19">
        <v>2335</v>
      </c>
      <c r="N63" s="19"/>
      <c r="O63" s="19">
        <v>2632</v>
      </c>
      <c r="P63" s="19"/>
      <c r="Q63" s="19">
        <v>2030</v>
      </c>
      <c r="R63" s="18">
        <v>38063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38" t="s">
        <v>56</v>
      </c>
      <c r="B64" s="39">
        <v>28728</v>
      </c>
      <c r="C64" s="40">
        <v>15364</v>
      </c>
      <c r="D64" s="40"/>
      <c r="E64" s="40">
        <v>7349</v>
      </c>
      <c r="F64" s="40"/>
      <c r="G64" s="40">
        <v>1202</v>
      </c>
      <c r="H64" s="40"/>
      <c r="I64" s="40">
        <v>1283</v>
      </c>
      <c r="J64" s="40"/>
      <c r="K64" s="40">
        <v>780</v>
      </c>
      <c r="L64" s="3"/>
      <c r="M64" s="19">
        <v>231</v>
      </c>
      <c r="N64" s="19"/>
      <c r="O64" s="19">
        <v>123</v>
      </c>
      <c r="P64" s="19"/>
      <c r="Q64" s="19">
        <v>91</v>
      </c>
      <c r="R64" s="18">
        <v>2305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>
      <c r="A65" s="38" t="s">
        <v>57</v>
      </c>
      <c r="B65" s="39">
        <v>21713</v>
      </c>
      <c r="C65" s="40">
        <v>9751</v>
      </c>
      <c r="D65" s="40"/>
      <c r="E65" s="40">
        <v>8151</v>
      </c>
      <c r="F65" s="40"/>
      <c r="G65" s="40">
        <v>844</v>
      </c>
      <c r="H65" s="40"/>
      <c r="I65" s="40">
        <v>913</v>
      </c>
      <c r="J65" s="40"/>
      <c r="K65" s="40">
        <v>542</v>
      </c>
      <c r="L65" s="3"/>
      <c r="M65" s="19">
        <v>149</v>
      </c>
      <c r="N65" s="19"/>
      <c r="O65" s="19">
        <v>164</v>
      </c>
      <c r="P65" s="19"/>
      <c r="Q65" s="19">
        <v>105</v>
      </c>
      <c r="R65" s="18">
        <v>1094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>
      <c r="A66" s="38" t="s">
        <v>58</v>
      </c>
      <c r="B66" s="39">
        <v>39936</v>
      </c>
      <c r="C66" s="40">
        <v>24124</v>
      </c>
      <c r="D66" s="40"/>
      <c r="E66" s="40">
        <v>8190</v>
      </c>
      <c r="F66" s="40"/>
      <c r="G66" s="40">
        <v>869</v>
      </c>
      <c r="H66" s="40"/>
      <c r="I66" s="40">
        <v>2946</v>
      </c>
      <c r="J66" s="40"/>
      <c r="K66" s="40">
        <v>694</v>
      </c>
      <c r="L66" s="3"/>
      <c r="M66" s="19">
        <v>716</v>
      </c>
      <c r="N66" s="19"/>
      <c r="O66" s="19">
        <v>325</v>
      </c>
      <c r="P66" s="19"/>
      <c r="Q66" s="19">
        <v>170</v>
      </c>
      <c r="R66" s="18">
        <v>1902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>
      <c r="A67" s="38" t="s">
        <v>59</v>
      </c>
      <c r="B67" s="39">
        <v>80132</v>
      </c>
      <c r="C67" s="40">
        <v>46644</v>
      </c>
      <c r="D67" s="40"/>
      <c r="E67" s="40">
        <v>17711</v>
      </c>
      <c r="F67" s="40"/>
      <c r="G67" s="40">
        <v>3197</v>
      </c>
      <c r="H67" s="40"/>
      <c r="I67" s="40">
        <v>5183</v>
      </c>
      <c r="J67" s="40"/>
      <c r="K67" s="40">
        <v>2628</v>
      </c>
      <c r="L67" s="3"/>
      <c r="M67" s="19">
        <v>818</v>
      </c>
      <c r="N67" s="19"/>
      <c r="O67" s="19">
        <v>513</v>
      </c>
      <c r="P67" s="19"/>
      <c r="Q67" s="19">
        <v>287</v>
      </c>
      <c r="R67" s="18">
        <v>3151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>
      <c r="A68" s="38" t="s">
        <v>60</v>
      </c>
      <c r="B68" s="39">
        <v>29779</v>
      </c>
      <c r="C68" s="40">
        <v>17169</v>
      </c>
      <c r="D68" s="40"/>
      <c r="E68" s="40">
        <v>8071</v>
      </c>
      <c r="F68" s="40"/>
      <c r="G68" s="40">
        <v>1024</v>
      </c>
      <c r="H68" s="40"/>
      <c r="I68" s="40">
        <v>1195</v>
      </c>
      <c r="J68" s="40"/>
      <c r="K68" s="40">
        <v>983</v>
      </c>
      <c r="L68" s="3"/>
      <c r="M68" s="19">
        <v>157</v>
      </c>
      <c r="N68" s="19"/>
      <c r="O68" s="19">
        <v>131</v>
      </c>
      <c r="P68" s="19"/>
      <c r="Q68" s="19">
        <v>74</v>
      </c>
      <c r="R68" s="18">
        <v>975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>
      <c r="A69" s="38" t="s">
        <v>61</v>
      </c>
      <c r="B69" s="39">
        <v>23249</v>
      </c>
      <c r="C69" s="40">
        <v>13305</v>
      </c>
      <c r="D69" s="40"/>
      <c r="E69" s="40">
        <v>5990</v>
      </c>
      <c r="F69" s="40"/>
      <c r="G69" s="40">
        <v>1077</v>
      </c>
      <c r="H69" s="40"/>
      <c r="I69" s="40">
        <v>1127</v>
      </c>
      <c r="J69" s="40"/>
      <c r="K69" s="40">
        <v>796</v>
      </c>
      <c r="L69" s="3"/>
      <c r="M69" s="19">
        <v>138</v>
      </c>
      <c r="N69" s="19"/>
      <c r="O69" s="19">
        <v>107</v>
      </c>
      <c r="P69" s="19"/>
      <c r="Q69" s="19">
        <v>75</v>
      </c>
      <c r="R69" s="18">
        <v>634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>
      <c r="A70" s="38" t="s">
        <v>62</v>
      </c>
      <c r="B70" s="39">
        <v>37802</v>
      </c>
      <c r="C70" s="40">
        <v>16404</v>
      </c>
      <c r="D70" s="40"/>
      <c r="E70" s="40">
        <v>13267</v>
      </c>
      <c r="F70" s="40"/>
      <c r="G70" s="40">
        <v>2706</v>
      </c>
      <c r="H70" s="40"/>
      <c r="I70" s="40">
        <v>1699</v>
      </c>
      <c r="J70" s="40"/>
      <c r="K70" s="40">
        <v>871</v>
      </c>
      <c r="L70" s="3"/>
      <c r="M70" s="19">
        <v>255</v>
      </c>
      <c r="N70" s="19"/>
      <c r="O70" s="19">
        <v>299</v>
      </c>
      <c r="P70" s="19"/>
      <c r="Q70" s="19">
        <v>217</v>
      </c>
      <c r="R70" s="18">
        <v>2084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>
      <c r="A71" s="38" t="s">
        <v>63</v>
      </c>
      <c r="B71" s="39">
        <v>391912</v>
      </c>
      <c r="C71" s="40">
        <v>236707</v>
      </c>
      <c r="D71" s="40"/>
      <c r="E71" s="40">
        <v>88891</v>
      </c>
      <c r="F71" s="40"/>
      <c r="G71" s="40">
        <v>11388</v>
      </c>
      <c r="H71" s="40"/>
      <c r="I71" s="40">
        <v>10668</v>
      </c>
      <c r="J71" s="40"/>
      <c r="K71" s="40">
        <v>7348</v>
      </c>
      <c r="L71" s="3"/>
      <c r="M71" s="19">
        <v>2068</v>
      </c>
      <c r="N71" s="19"/>
      <c r="O71" s="19">
        <v>1534</v>
      </c>
      <c r="P71" s="19"/>
      <c r="Q71" s="19">
        <v>939</v>
      </c>
      <c r="R71" s="41">
        <v>32369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>
      <c r="A72" s="38" t="s">
        <v>64</v>
      </c>
      <c r="B72" s="39">
        <v>16416</v>
      </c>
      <c r="C72" s="40">
        <v>6279</v>
      </c>
      <c r="D72" s="40"/>
      <c r="E72" s="40">
        <v>6557</v>
      </c>
      <c r="F72" s="40"/>
      <c r="G72" s="40">
        <v>999</v>
      </c>
      <c r="H72" s="40"/>
      <c r="I72" s="40">
        <v>751</v>
      </c>
      <c r="J72" s="40"/>
      <c r="K72" s="40">
        <v>445</v>
      </c>
      <c r="L72" s="3"/>
      <c r="M72" s="19">
        <v>101</v>
      </c>
      <c r="N72" s="19"/>
      <c r="O72" s="19">
        <v>81</v>
      </c>
      <c r="P72" s="19"/>
      <c r="Q72" s="19">
        <v>100</v>
      </c>
      <c r="R72" s="18">
        <v>1103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>
      <c r="A73" s="38" t="s">
        <v>65</v>
      </c>
      <c r="B73" s="39">
        <v>9513</v>
      </c>
      <c r="C73" s="40">
        <v>4232</v>
      </c>
      <c r="D73" s="40"/>
      <c r="E73" s="40">
        <v>3563</v>
      </c>
      <c r="F73" s="40"/>
      <c r="G73" s="40">
        <v>517</v>
      </c>
      <c r="H73" s="40"/>
      <c r="I73" s="40">
        <v>338</v>
      </c>
      <c r="J73" s="40"/>
      <c r="K73" s="40">
        <v>202</v>
      </c>
      <c r="L73" s="3"/>
      <c r="M73" s="19">
        <v>78</v>
      </c>
      <c r="N73" s="19"/>
      <c r="O73" s="19">
        <v>45</v>
      </c>
      <c r="P73" s="19"/>
      <c r="Q73" s="19">
        <v>55</v>
      </c>
      <c r="R73" s="18">
        <v>483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>
      <c r="A75" s="56" t="s">
        <v>87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</sheetData>
  <sheetProtection/>
  <hyperlinks>
    <hyperlink ref="A75" r:id="rId1" display="SOURCE:  New York State Board of Elections; www.elections.ny.gov (last viewed June 4, 2015)."/>
  </hyperlinks>
  <printOptions/>
  <pageMargins left="0.7" right="0.7" top="0.75" bottom="0.75" header="0.3" footer="0.3"/>
  <pageSetup fitToHeight="2" fitToWidth="1" horizontalDpi="600" verticalDpi="600" orientation="landscape" scale="6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</cols>
  <sheetData>
    <row r="1" spans="1:17" ht="20.25">
      <c r="A1" s="24" t="s">
        <v>94</v>
      </c>
      <c r="B1" s="3"/>
      <c r="C1" s="3"/>
      <c r="D1" s="3"/>
      <c r="E1" s="3"/>
      <c r="F1" s="3"/>
      <c r="G1" s="3"/>
      <c r="H1" s="3"/>
      <c r="I1" s="3"/>
      <c r="J1" s="3"/>
      <c r="K1" s="49"/>
      <c r="L1" s="3"/>
      <c r="M1" s="3"/>
      <c r="N1" s="3"/>
      <c r="O1" s="3"/>
      <c r="P1" s="3"/>
      <c r="Q1" s="3"/>
    </row>
    <row r="2" spans="1:17" ht="20.25">
      <c r="A2" s="25" t="s">
        <v>161</v>
      </c>
      <c r="B2" s="3"/>
      <c r="C2" s="3"/>
      <c r="D2" s="3"/>
      <c r="E2" s="3"/>
      <c r="F2" s="3"/>
      <c r="G2" s="3"/>
      <c r="H2" s="3"/>
      <c r="I2" s="3"/>
      <c r="J2" s="3"/>
      <c r="K2" s="49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9.25">
      <c r="A4" s="5"/>
      <c r="B4" s="6"/>
      <c r="C4" s="7" t="s">
        <v>83</v>
      </c>
      <c r="D4" s="5"/>
      <c r="E4" s="7" t="s">
        <v>97</v>
      </c>
      <c r="F4" s="5"/>
      <c r="G4" s="7" t="s">
        <v>83</v>
      </c>
      <c r="H4" s="5"/>
      <c r="I4" s="7" t="s">
        <v>97</v>
      </c>
      <c r="J4" s="5"/>
      <c r="K4" s="7" t="s">
        <v>83</v>
      </c>
      <c r="L4" s="5"/>
      <c r="M4" s="7" t="s">
        <v>91</v>
      </c>
      <c r="N4" s="6"/>
      <c r="O4" s="48" t="s">
        <v>98</v>
      </c>
      <c r="P4" s="8"/>
      <c r="Q4" s="3"/>
    </row>
    <row r="5" spans="1:17" ht="29.25">
      <c r="A5" s="9" t="s">
        <v>0</v>
      </c>
      <c r="B5" s="32" t="s">
        <v>80</v>
      </c>
      <c r="C5" s="10" t="s">
        <v>68</v>
      </c>
      <c r="D5" s="11"/>
      <c r="E5" s="12" t="s">
        <v>66</v>
      </c>
      <c r="F5" s="11"/>
      <c r="G5" s="10" t="s">
        <v>70</v>
      </c>
      <c r="H5" s="11"/>
      <c r="I5" s="12" t="s">
        <v>71</v>
      </c>
      <c r="J5" s="11"/>
      <c r="K5" s="14" t="s">
        <v>74</v>
      </c>
      <c r="L5" s="11"/>
      <c r="M5" s="10" t="s">
        <v>67</v>
      </c>
      <c r="N5" s="10"/>
      <c r="O5" s="44" t="s">
        <v>96</v>
      </c>
      <c r="P5" s="14" t="s">
        <v>90</v>
      </c>
      <c r="Q5" s="3"/>
    </row>
    <row r="6" spans="1:17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  <c r="M6" s="15"/>
      <c r="N6" s="15"/>
      <c r="O6" s="15"/>
      <c r="P6" s="15"/>
      <c r="Q6" s="3"/>
    </row>
    <row r="7" spans="1:17" ht="15.75">
      <c r="A7" s="16" t="s">
        <v>1</v>
      </c>
      <c r="B7" s="17">
        <f>+B9+B16</f>
        <v>4773411</v>
      </c>
      <c r="C7" s="17">
        <f>+C9+C16</f>
        <v>2686043</v>
      </c>
      <c r="D7" s="18"/>
      <c r="E7" s="17">
        <f>+E9+E16</f>
        <v>1238947</v>
      </c>
      <c r="F7" s="18"/>
      <c r="G7" s="17">
        <f>+G9+G16</f>
        <v>177396</v>
      </c>
      <c r="H7" s="18"/>
      <c r="I7" s="17">
        <f>+I9+I16</f>
        <v>240777</v>
      </c>
      <c r="J7" s="18"/>
      <c r="K7" s="17">
        <f>+K9+K16</f>
        <v>183672</v>
      </c>
      <c r="L7" s="3"/>
      <c r="M7" s="17">
        <f>+M9+M16</f>
        <v>42340</v>
      </c>
      <c r="N7" s="17"/>
      <c r="O7" s="17">
        <f>+O9+O16</f>
        <v>24863</v>
      </c>
      <c r="P7" s="17">
        <f>+P9+P16</f>
        <v>179373</v>
      </c>
      <c r="Q7" s="3"/>
    </row>
    <row r="8" spans="1:17" ht="15.75">
      <c r="A8" s="3"/>
      <c r="B8" s="17"/>
      <c r="C8" s="17"/>
      <c r="D8" s="18"/>
      <c r="E8" s="17"/>
      <c r="F8" s="18"/>
      <c r="G8" s="17"/>
      <c r="H8" s="18"/>
      <c r="I8" s="17"/>
      <c r="J8" s="18"/>
      <c r="K8" s="17"/>
      <c r="L8" s="3"/>
      <c r="M8" s="17"/>
      <c r="N8" s="17"/>
      <c r="O8" s="18"/>
      <c r="P8" s="17"/>
      <c r="Q8" s="3"/>
    </row>
    <row r="9" spans="1:17" ht="15.75">
      <c r="A9" s="16" t="s">
        <v>2</v>
      </c>
      <c r="B9" s="17">
        <f>SUM(B10:B14)</f>
        <v>1409600</v>
      </c>
      <c r="C9" s="17">
        <f>SUM(C10:C14)</f>
        <v>991401</v>
      </c>
      <c r="D9" s="18"/>
      <c r="E9" s="17">
        <f>SUM(E10:E14)</f>
        <v>196547</v>
      </c>
      <c r="F9" s="18"/>
      <c r="G9" s="17">
        <f>SUM(G10:G14)</f>
        <v>31324</v>
      </c>
      <c r="H9" s="18"/>
      <c r="I9" s="17">
        <f>SUM(I10:I14)</f>
        <v>28213</v>
      </c>
      <c r="J9" s="18"/>
      <c r="K9" s="17">
        <f>SUM(K10:K14)</f>
        <v>81409</v>
      </c>
      <c r="L9" s="3"/>
      <c r="M9" s="17">
        <f>SUM(M10:M14)</f>
        <v>12453</v>
      </c>
      <c r="N9" s="17"/>
      <c r="O9" s="17">
        <f>SUM(O10:O14)</f>
        <v>5691</v>
      </c>
      <c r="P9" s="17">
        <f>SUM(P10:P14)</f>
        <v>62562</v>
      </c>
      <c r="Q9" s="3"/>
    </row>
    <row r="10" spans="1:17" ht="15.75">
      <c r="A10" s="16" t="s">
        <v>3</v>
      </c>
      <c r="B10" s="17">
        <f>SUM(C10:P10)</f>
        <v>182356</v>
      </c>
      <c r="C10" s="19">
        <v>144213</v>
      </c>
      <c r="D10" s="19"/>
      <c r="E10" s="19">
        <v>13021</v>
      </c>
      <c r="F10" s="19"/>
      <c r="G10" s="19">
        <v>2892</v>
      </c>
      <c r="H10" s="19"/>
      <c r="I10" s="19">
        <v>2532</v>
      </c>
      <c r="J10" s="19"/>
      <c r="K10" s="19">
        <v>8187</v>
      </c>
      <c r="L10" s="19"/>
      <c r="M10" s="19">
        <v>978</v>
      </c>
      <c r="N10" s="19"/>
      <c r="O10" s="19">
        <v>481</v>
      </c>
      <c r="P10" s="19">
        <v>10052</v>
      </c>
      <c r="Q10" s="3"/>
    </row>
    <row r="11" spans="1:17" ht="15.75">
      <c r="A11" s="16" t="s">
        <v>4</v>
      </c>
      <c r="B11" s="17">
        <f>SUM(C11:P11)</f>
        <v>411705</v>
      </c>
      <c r="C11" s="19">
        <v>289702</v>
      </c>
      <c r="D11" s="19"/>
      <c r="E11" s="19">
        <v>52003</v>
      </c>
      <c r="F11" s="19"/>
      <c r="G11" s="19">
        <v>7912</v>
      </c>
      <c r="H11" s="19"/>
      <c r="I11" s="19">
        <v>7369</v>
      </c>
      <c r="J11" s="19"/>
      <c r="K11" s="19">
        <v>30258</v>
      </c>
      <c r="L11" s="19"/>
      <c r="M11" s="19">
        <v>4315</v>
      </c>
      <c r="N11" s="19"/>
      <c r="O11" s="19">
        <v>1505</v>
      </c>
      <c r="P11" s="19">
        <v>18641</v>
      </c>
      <c r="Q11" s="3"/>
    </row>
    <row r="12" spans="1:17" ht="15.75">
      <c r="A12" s="16" t="s">
        <v>5</v>
      </c>
      <c r="B12" s="17">
        <f>SUM(C12:P12)</f>
        <v>364619</v>
      </c>
      <c r="C12" s="19">
        <v>264368</v>
      </c>
      <c r="D12" s="19"/>
      <c r="E12" s="19">
        <v>42295</v>
      </c>
      <c r="F12" s="19"/>
      <c r="G12" s="19">
        <v>8479</v>
      </c>
      <c r="H12" s="19"/>
      <c r="I12" s="19">
        <v>3528</v>
      </c>
      <c r="J12" s="19"/>
      <c r="K12" s="19">
        <v>26079</v>
      </c>
      <c r="L12" s="19"/>
      <c r="M12" s="19">
        <v>4286</v>
      </c>
      <c r="N12" s="19"/>
      <c r="O12" s="19">
        <v>1974</v>
      </c>
      <c r="P12" s="19">
        <v>13610</v>
      </c>
      <c r="Q12" s="3"/>
    </row>
    <row r="13" spans="1:17" ht="15.75">
      <c r="A13" s="16" t="s">
        <v>6</v>
      </c>
      <c r="B13" s="17">
        <f>SUM(C13:P13)</f>
        <v>351550</v>
      </c>
      <c r="C13" s="19">
        <v>244616</v>
      </c>
      <c r="D13" s="19"/>
      <c r="E13" s="19">
        <v>55985</v>
      </c>
      <c r="F13" s="19"/>
      <c r="G13" s="19">
        <v>7800</v>
      </c>
      <c r="H13" s="19"/>
      <c r="I13" s="19">
        <v>8582</v>
      </c>
      <c r="J13" s="19"/>
      <c r="K13" s="19">
        <v>13731</v>
      </c>
      <c r="L13" s="19"/>
      <c r="M13" s="19">
        <v>2417</v>
      </c>
      <c r="N13" s="19"/>
      <c r="O13" s="19">
        <v>1300</v>
      </c>
      <c r="P13" s="19">
        <v>17119</v>
      </c>
      <c r="Q13" s="3"/>
    </row>
    <row r="14" spans="1:17" ht="15.75">
      <c r="A14" s="16" t="s">
        <v>7</v>
      </c>
      <c r="B14" s="17">
        <f>SUM(C14:P14)</f>
        <v>99370</v>
      </c>
      <c r="C14" s="19">
        <v>48502</v>
      </c>
      <c r="D14" s="19"/>
      <c r="E14" s="19">
        <v>33243</v>
      </c>
      <c r="F14" s="19"/>
      <c r="G14" s="19">
        <v>4241</v>
      </c>
      <c r="H14" s="19"/>
      <c r="I14" s="19">
        <v>6202</v>
      </c>
      <c r="J14" s="19"/>
      <c r="K14" s="19">
        <v>3154</v>
      </c>
      <c r="L14" s="19"/>
      <c r="M14" s="19">
        <v>457</v>
      </c>
      <c r="N14" s="19"/>
      <c r="O14" s="19">
        <v>431</v>
      </c>
      <c r="P14" s="19">
        <v>3140</v>
      </c>
      <c r="Q14" s="3"/>
    </row>
    <row r="15" spans="1:17" ht="15.75">
      <c r="A15" s="3"/>
      <c r="B15" s="17"/>
      <c r="C15" s="17"/>
      <c r="D15" s="18"/>
      <c r="E15" s="17"/>
      <c r="F15" s="18"/>
      <c r="G15" s="17"/>
      <c r="H15" s="18"/>
      <c r="I15" s="17"/>
      <c r="J15" s="18"/>
      <c r="K15" s="17"/>
      <c r="L15" s="3"/>
      <c r="M15" s="17"/>
      <c r="N15" s="17"/>
      <c r="O15" s="18"/>
      <c r="P15" s="17"/>
      <c r="Q15" s="3"/>
    </row>
    <row r="16" spans="1:17" ht="15.75">
      <c r="A16" s="16" t="s">
        <v>8</v>
      </c>
      <c r="B16" s="17">
        <f>SUM(B17:B73)</f>
        <v>3363811</v>
      </c>
      <c r="C16" s="17">
        <f>SUM(C17:C73)</f>
        <v>1694642</v>
      </c>
      <c r="D16" s="18"/>
      <c r="E16" s="17">
        <f>SUM(E17:E73)</f>
        <v>1042400</v>
      </c>
      <c r="F16" s="18"/>
      <c r="G16" s="17">
        <f>SUM(G17:G73)</f>
        <v>146072</v>
      </c>
      <c r="H16" s="18"/>
      <c r="I16" s="17">
        <f>SUM(I17:I73)</f>
        <v>212564</v>
      </c>
      <c r="J16" s="18"/>
      <c r="K16" s="17">
        <f>SUM(K17:K73)</f>
        <v>102263</v>
      </c>
      <c r="L16" s="3"/>
      <c r="M16" s="17">
        <f>SUM(M17:M73)</f>
        <v>29887</v>
      </c>
      <c r="N16" s="17"/>
      <c r="O16" s="17">
        <f>SUM(O17:O73)</f>
        <v>19172</v>
      </c>
      <c r="P16" s="17">
        <f>SUM(P17:P73)</f>
        <v>116811</v>
      </c>
      <c r="Q16" s="3"/>
    </row>
    <row r="17" spans="1:17" ht="15.75">
      <c r="A17" s="16" t="s">
        <v>9</v>
      </c>
      <c r="B17" s="17">
        <f aca="true" t="shared" si="0" ref="B17:B64">SUM(C17:P17)</f>
        <v>104430</v>
      </c>
      <c r="C17" s="19">
        <v>59502</v>
      </c>
      <c r="D17" s="19"/>
      <c r="E17" s="19">
        <v>25644</v>
      </c>
      <c r="F17" s="19"/>
      <c r="G17" s="19">
        <v>3954</v>
      </c>
      <c r="H17" s="19"/>
      <c r="I17" s="19">
        <v>5496</v>
      </c>
      <c r="J17" s="19"/>
      <c r="K17" s="19">
        <v>3907</v>
      </c>
      <c r="L17" s="19"/>
      <c r="M17" s="19">
        <v>1439</v>
      </c>
      <c r="N17" s="19"/>
      <c r="O17" s="19">
        <v>978</v>
      </c>
      <c r="P17" s="18">
        <v>3510</v>
      </c>
      <c r="Q17" s="3"/>
    </row>
    <row r="18" spans="1:17" ht="15.75">
      <c r="A18" s="16" t="s">
        <v>10</v>
      </c>
      <c r="B18" s="17">
        <f t="shared" si="0"/>
        <v>13634</v>
      </c>
      <c r="C18" s="19">
        <v>5450</v>
      </c>
      <c r="D18" s="19"/>
      <c r="E18" s="19">
        <v>5618</v>
      </c>
      <c r="F18" s="19"/>
      <c r="G18" s="19">
        <v>646</v>
      </c>
      <c r="H18" s="19"/>
      <c r="I18" s="19">
        <v>736</v>
      </c>
      <c r="J18" s="19"/>
      <c r="K18" s="19">
        <v>336</v>
      </c>
      <c r="L18" s="19"/>
      <c r="M18" s="19">
        <v>136</v>
      </c>
      <c r="N18" s="19"/>
      <c r="O18" s="19">
        <v>75</v>
      </c>
      <c r="P18" s="18">
        <v>637</v>
      </c>
      <c r="Q18" s="3"/>
    </row>
    <row r="19" spans="1:17" ht="15.75">
      <c r="A19" s="16" t="s">
        <v>11</v>
      </c>
      <c r="B19" s="17">
        <f t="shared" si="0"/>
        <v>62515</v>
      </c>
      <c r="C19" s="19">
        <v>28790</v>
      </c>
      <c r="D19" s="19"/>
      <c r="E19" s="19">
        <v>23500</v>
      </c>
      <c r="F19" s="19"/>
      <c r="G19" s="19">
        <v>2175</v>
      </c>
      <c r="H19" s="19"/>
      <c r="I19" s="19">
        <v>3069</v>
      </c>
      <c r="J19" s="19"/>
      <c r="K19" s="19">
        <v>1803</v>
      </c>
      <c r="L19" s="19"/>
      <c r="M19" s="19">
        <v>743</v>
      </c>
      <c r="N19" s="19"/>
      <c r="O19" s="19">
        <v>348</v>
      </c>
      <c r="P19" s="18">
        <v>2087</v>
      </c>
      <c r="Q19" s="3"/>
    </row>
    <row r="20" spans="1:17" ht="15.75">
      <c r="A20" s="16" t="s">
        <v>12</v>
      </c>
      <c r="B20" s="17">
        <f t="shared" si="0"/>
        <v>22739</v>
      </c>
      <c r="C20" s="19">
        <v>9883</v>
      </c>
      <c r="D20" s="19"/>
      <c r="E20" s="19">
        <v>8175</v>
      </c>
      <c r="F20" s="19"/>
      <c r="G20" s="19">
        <v>1370</v>
      </c>
      <c r="H20" s="19"/>
      <c r="I20" s="19">
        <v>1386</v>
      </c>
      <c r="J20" s="19"/>
      <c r="K20" s="19">
        <v>621</v>
      </c>
      <c r="L20" s="19"/>
      <c r="M20" s="19">
        <v>249</v>
      </c>
      <c r="N20" s="19"/>
      <c r="O20" s="19">
        <v>104</v>
      </c>
      <c r="P20" s="18">
        <v>951</v>
      </c>
      <c r="Q20" s="3"/>
    </row>
    <row r="21" spans="1:17" ht="15.75">
      <c r="A21" s="16" t="s">
        <v>13</v>
      </c>
      <c r="B21" s="17">
        <f t="shared" si="0"/>
        <v>22814</v>
      </c>
      <c r="C21" s="19">
        <v>11713</v>
      </c>
      <c r="D21" s="19"/>
      <c r="E21" s="19">
        <v>6482</v>
      </c>
      <c r="F21" s="19"/>
      <c r="G21" s="19">
        <v>1232</v>
      </c>
      <c r="H21" s="19"/>
      <c r="I21" s="19">
        <v>1508</v>
      </c>
      <c r="J21" s="19"/>
      <c r="K21" s="19">
        <v>647</v>
      </c>
      <c r="L21" s="19"/>
      <c r="M21" s="19">
        <v>271</v>
      </c>
      <c r="N21" s="19"/>
      <c r="O21" s="19">
        <v>201</v>
      </c>
      <c r="P21" s="18">
        <v>760</v>
      </c>
      <c r="Q21" s="3"/>
    </row>
    <row r="22" spans="1:17" ht="15.75">
      <c r="A22" s="16" t="s">
        <v>14</v>
      </c>
      <c r="B22" s="17">
        <f t="shared" si="0"/>
        <v>40358</v>
      </c>
      <c r="C22" s="19">
        <v>18253</v>
      </c>
      <c r="D22" s="19"/>
      <c r="E22" s="19">
        <v>14141</v>
      </c>
      <c r="F22" s="19"/>
      <c r="G22" s="19">
        <v>2464</v>
      </c>
      <c r="H22" s="19"/>
      <c r="I22" s="19">
        <v>2611</v>
      </c>
      <c r="J22" s="19"/>
      <c r="K22" s="19">
        <v>1074</v>
      </c>
      <c r="L22" s="19"/>
      <c r="M22" s="19">
        <v>373</v>
      </c>
      <c r="N22" s="19"/>
      <c r="O22" s="19">
        <v>194</v>
      </c>
      <c r="P22" s="18">
        <v>1248</v>
      </c>
      <c r="Q22" s="3"/>
    </row>
    <row r="23" spans="1:17" ht="15.75">
      <c r="A23" s="16" t="s">
        <v>15</v>
      </c>
      <c r="B23" s="17">
        <f t="shared" si="0"/>
        <v>25047</v>
      </c>
      <c r="C23" s="19">
        <v>12418</v>
      </c>
      <c r="D23" s="19"/>
      <c r="E23" s="19">
        <v>8932</v>
      </c>
      <c r="F23" s="19"/>
      <c r="G23" s="19">
        <v>1012</v>
      </c>
      <c r="H23" s="19"/>
      <c r="I23" s="19">
        <v>1019</v>
      </c>
      <c r="J23" s="19"/>
      <c r="K23" s="19">
        <v>497</v>
      </c>
      <c r="L23" s="19"/>
      <c r="M23" s="19">
        <v>167</v>
      </c>
      <c r="N23" s="19"/>
      <c r="O23" s="19">
        <v>111</v>
      </c>
      <c r="P23" s="18">
        <v>891</v>
      </c>
      <c r="Q23" s="3"/>
    </row>
    <row r="24" spans="1:17" ht="15.75">
      <c r="A24" s="16" t="s">
        <v>16</v>
      </c>
      <c r="B24" s="17">
        <f t="shared" si="0"/>
        <v>14307</v>
      </c>
      <c r="C24" s="19">
        <v>6182</v>
      </c>
      <c r="D24" s="19"/>
      <c r="E24" s="19">
        <v>5634</v>
      </c>
      <c r="F24" s="19"/>
      <c r="G24" s="19">
        <v>642</v>
      </c>
      <c r="H24" s="19"/>
      <c r="I24" s="19">
        <v>674</v>
      </c>
      <c r="J24" s="19"/>
      <c r="K24" s="19">
        <v>435</v>
      </c>
      <c r="L24" s="19"/>
      <c r="M24" s="19">
        <v>222</v>
      </c>
      <c r="N24" s="19"/>
      <c r="O24" s="19">
        <v>116</v>
      </c>
      <c r="P24" s="18">
        <v>402</v>
      </c>
      <c r="Q24" s="3"/>
    </row>
    <row r="25" spans="1:17" ht="15.75">
      <c r="A25" s="16" t="s">
        <v>17</v>
      </c>
      <c r="B25" s="17">
        <f t="shared" si="0"/>
        <v>23592</v>
      </c>
      <c r="C25" s="19">
        <v>12258</v>
      </c>
      <c r="D25" s="19"/>
      <c r="E25" s="19">
        <v>6842</v>
      </c>
      <c r="F25" s="19"/>
      <c r="G25" s="19">
        <v>1166</v>
      </c>
      <c r="H25" s="19"/>
      <c r="I25" s="19">
        <v>1000</v>
      </c>
      <c r="J25" s="19"/>
      <c r="K25" s="19">
        <v>704</v>
      </c>
      <c r="L25" s="19"/>
      <c r="M25" s="19">
        <v>218</v>
      </c>
      <c r="N25" s="19"/>
      <c r="O25" s="19">
        <v>115</v>
      </c>
      <c r="P25" s="18">
        <v>1289</v>
      </c>
      <c r="Q25" s="3"/>
    </row>
    <row r="26" spans="1:17" ht="15.75">
      <c r="A26" s="16" t="s">
        <v>18</v>
      </c>
      <c r="B26" s="17">
        <f t="shared" si="0"/>
        <v>24306</v>
      </c>
      <c r="C26" s="19">
        <v>11675</v>
      </c>
      <c r="D26" s="19"/>
      <c r="E26" s="19">
        <v>7171</v>
      </c>
      <c r="F26" s="19"/>
      <c r="G26" s="19">
        <v>1427</v>
      </c>
      <c r="H26" s="19"/>
      <c r="I26" s="19">
        <v>1500</v>
      </c>
      <c r="J26" s="19"/>
      <c r="K26" s="19">
        <v>1055</v>
      </c>
      <c r="L26" s="19"/>
      <c r="M26" s="19">
        <v>339</v>
      </c>
      <c r="N26" s="19"/>
      <c r="O26" s="19">
        <v>193</v>
      </c>
      <c r="P26" s="18">
        <v>946</v>
      </c>
      <c r="Q26" s="3"/>
    </row>
    <row r="27" spans="1:17" ht="15.75">
      <c r="A27" s="16" t="s">
        <v>19</v>
      </c>
      <c r="B27" s="17">
        <f t="shared" si="0"/>
        <v>14132</v>
      </c>
      <c r="C27" s="19">
        <v>6907</v>
      </c>
      <c r="D27" s="19"/>
      <c r="E27" s="19">
        <v>4597</v>
      </c>
      <c r="F27" s="19"/>
      <c r="G27" s="19">
        <v>678</v>
      </c>
      <c r="H27" s="19"/>
      <c r="I27" s="19">
        <v>772</v>
      </c>
      <c r="J27" s="19"/>
      <c r="K27" s="19">
        <v>461</v>
      </c>
      <c r="L27" s="19"/>
      <c r="M27" s="19">
        <v>194</v>
      </c>
      <c r="N27" s="19"/>
      <c r="O27" s="19">
        <v>58</v>
      </c>
      <c r="P27" s="18">
        <v>465</v>
      </c>
      <c r="Q27" s="3"/>
    </row>
    <row r="28" spans="1:17" ht="15.75">
      <c r="A28" s="16" t="s">
        <v>20</v>
      </c>
      <c r="B28" s="17">
        <f t="shared" si="0"/>
        <v>14058</v>
      </c>
      <c r="C28" s="19">
        <v>5764</v>
      </c>
      <c r="D28" s="19"/>
      <c r="E28" s="19">
        <v>5777</v>
      </c>
      <c r="F28" s="19"/>
      <c r="G28" s="19">
        <v>576</v>
      </c>
      <c r="H28" s="19"/>
      <c r="I28" s="19">
        <v>726</v>
      </c>
      <c r="J28" s="19"/>
      <c r="K28" s="19">
        <v>447</v>
      </c>
      <c r="L28" s="19"/>
      <c r="M28" s="19">
        <v>189</v>
      </c>
      <c r="N28" s="19"/>
      <c r="O28" s="19">
        <v>122</v>
      </c>
      <c r="P28" s="18">
        <v>457</v>
      </c>
      <c r="Q28" s="3"/>
    </row>
    <row r="29" spans="1:17" ht="15.75">
      <c r="A29" s="16" t="s">
        <v>21</v>
      </c>
      <c r="B29" s="17">
        <f t="shared" si="0"/>
        <v>88378</v>
      </c>
      <c r="C29" s="19">
        <v>40397</v>
      </c>
      <c r="D29" s="19"/>
      <c r="E29" s="19">
        <v>30151</v>
      </c>
      <c r="F29" s="19"/>
      <c r="G29" s="19">
        <v>3199</v>
      </c>
      <c r="H29" s="19"/>
      <c r="I29" s="19">
        <v>6650</v>
      </c>
      <c r="J29" s="19"/>
      <c r="K29" s="19">
        <v>2525</v>
      </c>
      <c r="L29" s="19"/>
      <c r="M29" s="19">
        <v>833</v>
      </c>
      <c r="N29" s="19"/>
      <c r="O29" s="19">
        <v>406</v>
      </c>
      <c r="P29" s="18">
        <v>4217</v>
      </c>
      <c r="Q29" s="3"/>
    </row>
    <row r="30" spans="1:17" ht="15.75">
      <c r="A30" s="16" t="s">
        <v>22</v>
      </c>
      <c r="B30" s="17">
        <f t="shared" si="0"/>
        <v>308415</v>
      </c>
      <c r="C30" s="19">
        <v>162342</v>
      </c>
      <c r="D30" s="19"/>
      <c r="E30" s="19">
        <v>82270</v>
      </c>
      <c r="F30" s="19"/>
      <c r="G30" s="19">
        <v>15999</v>
      </c>
      <c r="H30" s="19"/>
      <c r="I30" s="19">
        <v>18032</v>
      </c>
      <c r="J30" s="19"/>
      <c r="K30" s="19">
        <v>12076</v>
      </c>
      <c r="L30" s="19"/>
      <c r="M30" s="19">
        <v>3108</v>
      </c>
      <c r="N30" s="19"/>
      <c r="O30" s="19">
        <v>1707</v>
      </c>
      <c r="P30" s="18">
        <v>12881</v>
      </c>
      <c r="Q30" s="3"/>
    </row>
    <row r="31" spans="1:17" ht="15.75">
      <c r="A31" s="16" t="s">
        <v>23</v>
      </c>
      <c r="B31" s="17">
        <f t="shared" si="0"/>
        <v>13427</v>
      </c>
      <c r="C31" s="19">
        <v>6089</v>
      </c>
      <c r="D31" s="19"/>
      <c r="E31" s="19">
        <v>4455</v>
      </c>
      <c r="F31" s="19"/>
      <c r="G31" s="19">
        <v>597</v>
      </c>
      <c r="H31" s="19"/>
      <c r="I31" s="19">
        <v>494</v>
      </c>
      <c r="J31" s="19"/>
      <c r="K31" s="19">
        <v>371</v>
      </c>
      <c r="L31" s="19"/>
      <c r="M31" s="19">
        <v>160</v>
      </c>
      <c r="N31" s="19"/>
      <c r="O31" s="19">
        <v>86</v>
      </c>
      <c r="P31" s="18">
        <v>1175</v>
      </c>
      <c r="Q31" s="3"/>
    </row>
    <row r="32" spans="1:17" ht="15.75">
      <c r="A32" s="16" t="s">
        <v>24</v>
      </c>
      <c r="B32" s="17">
        <f t="shared" si="0"/>
        <v>12685</v>
      </c>
      <c r="C32" s="19">
        <v>6572</v>
      </c>
      <c r="D32" s="19"/>
      <c r="E32" s="19">
        <v>3842</v>
      </c>
      <c r="F32" s="19"/>
      <c r="G32" s="19">
        <v>546</v>
      </c>
      <c r="H32" s="19"/>
      <c r="I32" s="19">
        <v>424</v>
      </c>
      <c r="J32" s="19"/>
      <c r="K32" s="19">
        <v>310</v>
      </c>
      <c r="L32" s="19"/>
      <c r="M32" s="19">
        <v>126</v>
      </c>
      <c r="N32" s="19"/>
      <c r="O32" s="19">
        <v>61</v>
      </c>
      <c r="P32" s="18">
        <v>804</v>
      </c>
      <c r="Q32" s="3"/>
    </row>
    <row r="33" spans="1:17" ht="15.75">
      <c r="A33" s="16" t="s">
        <v>25</v>
      </c>
      <c r="B33" s="17">
        <f t="shared" si="0"/>
        <v>15428</v>
      </c>
      <c r="C33" s="19">
        <v>6418</v>
      </c>
      <c r="D33" s="19"/>
      <c r="E33" s="19">
        <v>6099</v>
      </c>
      <c r="F33" s="19"/>
      <c r="G33" s="19">
        <v>573</v>
      </c>
      <c r="H33" s="19"/>
      <c r="I33" s="19">
        <v>861</v>
      </c>
      <c r="J33" s="19"/>
      <c r="K33" s="19">
        <v>335</v>
      </c>
      <c r="L33" s="19"/>
      <c r="M33" s="19">
        <v>122</v>
      </c>
      <c r="N33" s="19"/>
      <c r="O33" s="19">
        <v>100</v>
      </c>
      <c r="P33" s="18">
        <v>920</v>
      </c>
      <c r="Q33" s="3"/>
    </row>
    <row r="34" spans="1:17" ht="15.75">
      <c r="A34" s="16" t="s">
        <v>26</v>
      </c>
      <c r="B34" s="17">
        <f t="shared" si="0"/>
        <v>18231</v>
      </c>
      <c r="C34" s="19">
        <v>7396</v>
      </c>
      <c r="D34" s="19"/>
      <c r="E34" s="19">
        <v>6614</v>
      </c>
      <c r="F34" s="19"/>
      <c r="G34" s="19">
        <v>1137</v>
      </c>
      <c r="H34" s="19"/>
      <c r="I34" s="19">
        <v>1600</v>
      </c>
      <c r="J34" s="19"/>
      <c r="K34" s="19">
        <v>536</v>
      </c>
      <c r="L34" s="19"/>
      <c r="M34" s="19">
        <v>163</v>
      </c>
      <c r="N34" s="19"/>
      <c r="O34" s="19">
        <v>121</v>
      </c>
      <c r="P34" s="18">
        <v>664</v>
      </c>
      <c r="Q34" s="3"/>
    </row>
    <row r="35" spans="1:17" ht="15.75">
      <c r="A35" s="16" t="s">
        <v>27</v>
      </c>
      <c r="B35" s="17">
        <f t="shared" si="0"/>
        <v>16851</v>
      </c>
      <c r="C35" s="19">
        <v>6702</v>
      </c>
      <c r="D35" s="19"/>
      <c r="E35" s="19">
        <v>6169</v>
      </c>
      <c r="F35" s="19"/>
      <c r="G35" s="19">
        <v>829</v>
      </c>
      <c r="H35" s="19"/>
      <c r="I35" s="19">
        <v>1378</v>
      </c>
      <c r="J35" s="19"/>
      <c r="K35" s="19">
        <v>545</v>
      </c>
      <c r="L35" s="19"/>
      <c r="M35" s="19">
        <v>173</v>
      </c>
      <c r="N35" s="19"/>
      <c r="O35" s="19">
        <v>98</v>
      </c>
      <c r="P35" s="18">
        <v>957</v>
      </c>
      <c r="Q35" s="3"/>
    </row>
    <row r="36" spans="1:17" ht="15.75">
      <c r="A36" s="16" t="s">
        <v>28</v>
      </c>
      <c r="B36" s="17">
        <f t="shared" si="0"/>
        <v>2667</v>
      </c>
      <c r="C36" s="19">
        <v>984</v>
      </c>
      <c r="D36" s="19"/>
      <c r="E36" s="19">
        <v>1204</v>
      </c>
      <c r="F36" s="19"/>
      <c r="G36" s="19">
        <v>111</v>
      </c>
      <c r="H36" s="19"/>
      <c r="I36" s="19">
        <v>164</v>
      </c>
      <c r="J36" s="19"/>
      <c r="K36" s="19">
        <v>54</v>
      </c>
      <c r="L36" s="19"/>
      <c r="M36" s="19">
        <v>29</v>
      </c>
      <c r="N36" s="19"/>
      <c r="O36" s="19">
        <v>24</v>
      </c>
      <c r="P36" s="18">
        <v>97</v>
      </c>
      <c r="Q36" s="3"/>
    </row>
    <row r="37" spans="1:17" ht="15.75">
      <c r="A37" s="16" t="s">
        <v>29</v>
      </c>
      <c r="B37" s="17">
        <f t="shared" si="0"/>
        <v>20122</v>
      </c>
      <c r="C37" s="19">
        <v>9327</v>
      </c>
      <c r="D37" s="19"/>
      <c r="E37" s="19">
        <v>6989</v>
      </c>
      <c r="F37" s="19"/>
      <c r="G37" s="19">
        <v>1008</v>
      </c>
      <c r="H37" s="19"/>
      <c r="I37" s="19">
        <v>1029</v>
      </c>
      <c r="J37" s="19"/>
      <c r="K37" s="19">
        <v>383</v>
      </c>
      <c r="L37" s="19"/>
      <c r="M37" s="19">
        <v>175</v>
      </c>
      <c r="N37" s="19"/>
      <c r="O37" s="19">
        <v>114</v>
      </c>
      <c r="P37" s="18">
        <v>1097</v>
      </c>
      <c r="Q37" s="3"/>
    </row>
    <row r="38" spans="1:17" ht="15.75">
      <c r="A38" s="16" t="s">
        <v>30</v>
      </c>
      <c r="B38" s="17">
        <f t="shared" si="0"/>
        <v>27760</v>
      </c>
      <c r="C38" s="19">
        <v>14199</v>
      </c>
      <c r="D38" s="19"/>
      <c r="E38" s="19">
        <v>8508</v>
      </c>
      <c r="F38" s="19"/>
      <c r="G38" s="19">
        <v>1673</v>
      </c>
      <c r="H38" s="19"/>
      <c r="I38" s="19">
        <v>1146</v>
      </c>
      <c r="J38" s="19"/>
      <c r="K38" s="19">
        <v>655</v>
      </c>
      <c r="L38" s="19"/>
      <c r="M38" s="19">
        <v>181</v>
      </c>
      <c r="N38" s="19"/>
      <c r="O38" s="19">
        <v>125</v>
      </c>
      <c r="P38" s="18">
        <v>1273</v>
      </c>
      <c r="Q38" s="3"/>
    </row>
    <row r="39" spans="1:17" ht="15.75">
      <c r="A39" s="16" t="s">
        <v>31</v>
      </c>
      <c r="B39" s="17">
        <f t="shared" si="0"/>
        <v>7579</v>
      </c>
      <c r="C39" s="19">
        <v>3705</v>
      </c>
      <c r="D39" s="19"/>
      <c r="E39" s="19">
        <v>2572</v>
      </c>
      <c r="F39" s="19"/>
      <c r="G39" s="19">
        <v>327</v>
      </c>
      <c r="H39" s="19"/>
      <c r="I39" s="19">
        <v>393</v>
      </c>
      <c r="J39" s="19"/>
      <c r="K39" s="19">
        <v>164</v>
      </c>
      <c r="L39" s="19"/>
      <c r="M39" s="19">
        <v>78</v>
      </c>
      <c r="N39" s="19"/>
      <c r="O39" s="19">
        <v>36</v>
      </c>
      <c r="P39" s="18">
        <v>304</v>
      </c>
      <c r="Q39" s="3"/>
    </row>
    <row r="40" spans="1:17" ht="15.75">
      <c r="A40" s="16" t="s">
        <v>32</v>
      </c>
      <c r="B40" s="17">
        <f t="shared" si="0"/>
        <v>19899</v>
      </c>
      <c r="C40" s="19">
        <v>8796</v>
      </c>
      <c r="D40" s="19"/>
      <c r="E40" s="19">
        <v>7193</v>
      </c>
      <c r="F40" s="19"/>
      <c r="G40" s="19">
        <v>956</v>
      </c>
      <c r="H40" s="19"/>
      <c r="I40" s="19">
        <v>1547</v>
      </c>
      <c r="J40" s="19"/>
      <c r="K40" s="19">
        <v>510</v>
      </c>
      <c r="L40" s="19"/>
      <c r="M40" s="19">
        <v>175</v>
      </c>
      <c r="N40" s="19"/>
      <c r="O40" s="19">
        <v>123</v>
      </c>
      <c r="P40" s="18">
        <v>599</v>
      </c>
      <c r="Q40" s="3"/>
    </row>
    <row r="41" spans="1:17" ht="15.75">
      <c r="A41" s="16" t="s">
        <v>33</v>
      </c>
      <c r="B41" s="17">
        <f t="shared" si="0"/>
        <v>21610</v>
      </c>
      <c r="C41" s="19">
        <v>9911</v>
      </c>
      <c r="D41" s="19"/>
      <c r="E41" s="19">
        <v>7175</v>
      </c>
      <c r="F41" s="19"/>
      <c r="G41" s="19">
        <v>1128</v>
      </c>
      <c r="H41" s="19"/>
      <c r="I41" s="19">
        <v>1593</v>
      </c>
      <c r="J41" s="19"/>
      <c r="K41" s="19">
        <v>667</v>
      </c>
      <c r="L41" s="19"/>
      <c r="M41" s="19">
        <v>316</v>
      </c>
      <c r="N41" s="19"/>
      <c r="O41" s="19">
        <v>166</v>
      </c>
      <c r="P41" s="18">
        <v>654</v>
      </c>
      <c r="Q41" s="3"/>
    </row>
    <row r="42" spans="1:17" ht="15.75">
      <c r="A42" s="16" t="s">
        <v>34</v>
      </c>
      <c r="B42" s="17">
        <f t="shared" si="0"/>
        <v>233802</v>
      </c>
      <c r="C42" s="19">
        <v>124333</v>
      </c>
      <c r="D42" s="19"/>
      <c r="E42" s="19">
        <v>63628</v>
      </c>
      <c r="F42" s="19"/>
      <c r="G42" s="19">
        <v>12321</v>
      </c>
      <c r="H42" s="19"/>
      <c r="I42" s="19">
        <v>17364</v>
      </c>
      <c r="J42" s="19"/>
      <c r="K42" s="19">
        <v>6204</v>
      </c>
      <c r="L42" s="19"/>
      <c r="M42" s="19">
        <v>1904</v>
      </c>
      <c r="N42" s="19"/>
      <c r="O42" s="19">
        <v>1470</v>
      </c>
      <c r="P42" s="18">
        <v>6578</v>
      </c>
      <c r="Q42" s="3"/>
    </row>
    <row r="43" spans="1:17" ht="15.75">
      <c r="A43" s="16" t="s">
        <v>35</v>
      </c>
      <c r="B43" s="17">
        <f t="shared" si="0"/>
        <v>14256</v>
      </c>
      <c r="C43" s="19">
        <v>6350</v>
      </c>
      <c r="D43" s="19"/>
      <c r="E43" s="19">
        <v>4979</v>
      </c>
      <c r="F43" s="19"/>
      <c r="G43" s="19">
        <v>635</v>
      </c>
      <c r="H43" s="19"/>
      <c r="I43" s="19">
        <v>1072</v>
      </c>
      <c r="J43" s="19"/>
      <c r="K43" s="19">
        <v>340</v>
      </c>
      <c r="L43" s="19"/>
      <c r="M43" s="19">
        <v>153</v>
      </c>
      <c r="N43" s="19"/>
      <c r="O43" s="19">
        <v>136</v>
      </c>
      <c r="P43" s="18">
        <v>591</v>
      </c>
      <c r="Q43" s="3"/>
    </row>
    <row r="44" spans="1:17" ht="15.75">
      <c r="A44" s="16" t="s">
        <v>36</v>
      </c>
      <c r="B44" s="17">
        <f t="shared" si="0"/>
        <v>392968</v>
      </c>
      <c r="C44" s="19">
        <v>209759</v>
      </c>
      <c r="D44" s="19"/>
      <c r="E44" s="19">
        <v>131051</v>
      </c>
      <c r="F44" s="19"/>
      <c r="G44" s="19">
        <v>11104</v>
      </c>
      <c r="H44" s="19"/>
      <c r="I44" s="19">
        <v>21746</v>
      </c>
      <c r="J44" s="19"/>
      <c r="K44" s="19">
        <v>9240</v>
      </c>
      <c r="L44" s="19"/>
      <c r="M44" s="19">
        <v>1738</v>
      </c>
      <c r="N44" s="19"/>
      <c r="O44" s="19">
        <v>1521</v>
      </c>
      <c r="P44" s="18">
        <v>6809</v>
      </c>
      <c r="Q44" s="3"/>
    </row>
    <row r="45" spans="1:17" ht="15.75">
      <c r="A45" s="16" t="s">
        <v>37</v>
      </c>
      <c r="B45" s="17">
        <f t="shared" si="0"/>
        <v>66992</v>
      </c>
      <c r="C45" s="19">
        <v>31074</v>
      </c>
      <c r="D45" s="19"/>
      <c r="E45" s="19">
        <v>22101</v>
      </c>
      <c r="F45" s="19"/>
      <c r="G45" s="19">
        <v>3512</v>
      </c>
      <c r="H45" s="19"/>
      <c r="I45" s="19">
        <v>4454</v>
      </c>
      <c r="J45" s="19"/>
      <c r="K45" s="19">
        <v>2206</v>
      </c>
      <c r="L45" s="19"/>
      <c r="M45" s="19">
        <v>649</v>
      </c>
      <c r="N45" s="19"/>
      <c r="O45" s="19">
        <v>363</v>
      </c>
      <c r="P45" s="18">
        <v>2633</v>
      </c>
      <c r="Q45" s="3"/>
    </row>
    <row r="46" spans="1:17" ht="15.75">
      <c r="A46" s="16" t="s">
        <v>38</v>
      </c>
      <c r="B46" s="17">
        <f t="shared" si="0"/>
        <v>69543</v>
      </c>
      <c r="C46" s="19">
        <v>34830</v>
      </c>
      <c r="D46" s="19"/>
      <c r="E46" s="19">
        <v>22722</v>
      </c>
      <c r="F46" s="19"/>
      <c r="G46" s="19">
        <v>3521</v>
      </c>
      <c r="H46" s="19"/>
      <c r="I46" s="19">
        <v>3750</v>
      </c>
      <c r="J46" s="19"/>
      <c r="K46" s="19">
        <v>1573</v>
      </c>
      <c r="L46" s="19"/>
      <c r="M46" s="19">
        <v>609</v>
      </c>
      <c r="N46" s="19"/>
      <c r="O46" s="19">
        <v>396</v>
      </c>
      <c r="P46" s="18">
        <v>2142</v>
      </c>
      <c r="Q46" s="3"/>
    </row>
    <row r="47" spans="1:17" ht="15.75">
      <c r="A47" s="16" t="s">
        <v>39</v>
      </c>
      <c r="B47" s="17">
        <f t="shared" si="0"/>
        <v>145746</v>
      </c>
      <c r="C47" s="19">
        <v>79137</v>
      </c>
      <c r="D47" s="19"/>
      <c r="E47" s="19">
        <v>37391</v>
      </c>
      <c r="F47" s="19"/>
      <c r="G47" s="19">
        <v>7336</v>
      </c>
      <c r="H47" s="19"/>
      <c r="I47" s="19">
        <v>9725</v>
      </c>
      <c r="J47" s="19"/>
      <c r="K47" s="19">
        <v>5260</v>
      </c>
      <c r="L47" s="19"/>
      <c r="M47" s="19">
        <v>2238</v>
      </c>
      <c r="N47" s="19"/>
      <c r="O47" s="19">
        <v>1024</v>
      </c>
      <c r="P47" s="18">
        <v>3635</v>
      </c>
      <c r="Q47" s="3"/>
    </row>
    <row r="48" spans="1:17" ht="15.75">
      <c r="A48" s="16" t="s">
        <v>40</v>
      </c>
      <c r="B48" s="17">
        <f t="shared" si="0"/>
        <v>34976</v>
      </c>
      <c r="C48" s="19">
        <v>16708</v>
      </c>
      <c r="D48" s="19"/>
      <c r="E48" s="19">
        <v>11649</v>
      </c>
      <c r="F48" s="19"/>
      <c r="G48" s="19">
        <v>1750</v>
      </c>
      <c r="H48" s="19"/>
      <c r="I48" s="19">
        <v>2525</v>
      </c>
      <c r="J48" s="19"/>
      <c r="K48" s="19">
        <v>784</v>
      </c>
      <c r="L48" s="19"/>
      <c r="M48" s="19">
        <v>286</v>
      </c>
      <c r="N48" s="19"/>
      <c r="O48" s="19">
        <v>218</v>
      </c>
      <c r="P48" s="18">
        <v>1056</v>
      </c>
      <c r="Q48" s="3"/>
    </row>
    <row r="49" spans="1:17" ht="15.75">
      <c r="A49" s="16" t="s">
        <v>41</v>
      </c>
      <c r="B49" s="17">
        <f t="shared" si="0"/>
        <v>100047</v>
      </c>
      <c r="C49" s="19">
        <v>48872</v>
      </c>
      <c r="D49" s="19"/>
      <c r="E49" s="19">
        <v>33995</v>
      </c>
      <c r="F49" s="19"/>
      <c r="G49" s="19">
        <v>3100</v>
      </c>
      <c r="H49" s="19"/>
      <c r="I49" s="19">
        <v>7082</v>
      </c>
      <c r="J49" s="19"/>
      <c r="K49" s="19">
        <v>2240</v>
      </c>
      <c r="L49" s="19"/>
      <c r="M49" s="19">
        <v>788</v>
      </c>
      <c r="N49" s="19"/>
      <c r="O49" s="19">
        <v>628</v>
      </c>
      <c r="P49" s="18">
        <v>3342</v>
      </c>
      <c r="Q49" s="3"/>
    </row>
    <row r="50" spans="1:17" ht="15.75">
      <c r="A50" s="16" t="s">
        <v>42</v>
      </c>
      <c r="B50" s="17">
        <f t="shared" si="0"/>
        <v>11467</v>
      </c>
      <c r="C50" s="19">
        <v>4690</v>
      </c>
      <c r="D50" s="19"/>
      <c r="E50" s="19">
        <v>4348</v>
      </c>
      <c r="F50" s="19"/>
      <c r="G50" s="19">
        <v>633</v>
      </c>
      <c r="H50" s="19"/>
      <c r="I50" s="19">
        <v>810</v>
      </c>
      <c r="J50" s="19"/>
      <c r="K50" s="19">
        <v>274</v>
      </c>
      <c r="L50" s="19"/>
      <c r="M50" s="19">
        <v>99</v>
      </c>
      <c r="N50" s="19"/>
      <c r="O50" s="19">
        <v>79</v>
      </c>
      <c r="P50" s="18">
        <v>534</v>
      </c>
      <c r="Q50" s="3"/>
    </row>
    <row r="51" spans="1:17" ht="15.75">
      <c r="A51" s="16" t="s">
        <v>43</v>
      </c>
      <c r="B51" s="17">
        <f t="shared" si="0"/>
        <v>32374</v>
      </c>
      <c r="C51" s="19">
        <v>15557</v>
      </c>
      <c r="D51" s="19"/>
      <c r="E51" s="19">
        <v>10034</v>
      </c>
      <c r="F51" s="19"/>
      <c r="G51" s="19">
        <v>1835</v>
      </c>
      <c r="H51" s="19"/>
      <c r="I51" s="19">
        <v>2148</v>
      </c>
      <c r="J51" s="19"/>
      <c r="K51" s="19">
        <v>894</v>
      </c>
      <c r="L51" s="19"/>
      <c r="M51" s="19">
        <v>419</v>
      </c>
      <c r="N51" s="19"/>
      <c r="O51" s="19">
        <v>303</v>
      </c>
      <c r="P51" s="18">
        <v>1184</v>
      </c>
      <c r="Q51" s="3"/>
    </row>
    <row r="52" spans="1:17" ht="15.75">
      <c r="A52" s="16" t="s">
        <v>44</v>
      </c>
      <c r="B52" s="17">
        <f t="shared" si="0"/>
        <v>18517</v>
      </c>
      <c r="C52" s="19">
        <v>8537</v>
      </c>
      <c r="D52" s="19"/>
      <c r="E52" s="19">
        <v>6592</v>
      </c>
      <c r="F52" s="19"/>
      <c r="G52" s="19">
        <v>845</v>
      </c>
      <c r="H52" s="19"/>
      <c r="I52" s="19">
        <v>919</v>
      </c>
      <c r="J52" s="19"/>
      <c r="K52" s="19">
        <v>580</v>
      </c>
      <c r="L52" s="19"/>
      <c r="M52" s="19">
        <v>244</v>
      </c>
      <c r="N52" s="19"/>
      <c r="O52" s="19">
        <v>133</v>
      </c>
      <c r="P52" s="18">
        <v>667</v>
      </c>
      <c r="Q52" s="3"/>
    </row>
    <row r="53" spans="1:17" ht="15.75">
      <c r="A53" s="16" t="s">
        <v>45</v>
      </c>
      <c r="B53" s="17">
        <f t="shared" si="0"/>
        <v>32749</v>
      </c>
      <c r="C53" s="19">
        <v>13544</v>
      </c>
      <c r="D53" s="19"/>
      <c r="E53" s="19">
        <v>11561</v>
      </c>
      <c r="F53" s="19"/>
      <c r="G53" s="19">
        <v>1776</v>
      </c>
      <c r="H53" s="19"/>
      <c r="I53" s="19">
        <v>2988</v>
      </c>
      <c r="J53" s="19"/>
      <c r="K53" s="19">
        <v>1127</v>
      </c>
      <c r="L53" s="19"/>
      <c r="M53" s="19">
        <v>229</v>
      </c>
      <c r="N53" s="19"/>
      <c r="O53" s="19">
        <v>147</v>
      </c>
      <c r="P53" s="18">
        <v>1377</v>
      </c>
      <c r="Q53" s="3"/>
    </row>
    <row r="54" spans="1:17" ht="15.75">
      <c r="A54" s="16" t="s">
        <v>46</v>
      </c>
      <c r="B54" s="17">
        <f t="shared" si="0"/>
        <v>55098</v>
      </c>
      <c r="C54" s="19">
        <v>26266</v>
      </c>
      <c r="D54" s="19"/>
      <c r="E54" s="19">
        <v>16142</v>
      </c>
      <c r="F54" s="19"/>
      <c r="G54" s="19">
        <v>3334</v>
      </c>
      <c r="H54" s="19"/>
      <c r="I54" s="19">
        <v>4160</v>
      </c>
      <c r="J54" s="19"/>
      <c r="K54" s="19">
        <v>2045</v>
      </c>
      <c r="L54" s="19"/>
      <c r="M54" s="19">
        <v>673</v>
      </c>
      <c r="N54" s="19"/>
      <c r="O54" s="19">
        <v>496</v>
      </c>
      <c r="P54" s="18">
        <v>1982</v>
      </c>
      <c r="Q54" s="3"/>
    </row>
    <row r="55" spans="1:17" ht="15.75">
      <c r="A55" s="16" t="s">
        <v>47</v>
      </c>
      <c r="B55" s="17">
        <f t="shared" si="0"/>
        <v>89290</v>
      </c>
      <c r="C55" s="19">
        <v>46381</v>
      </c>
      <c r="D55" s="19"/>
      <c r="E55" s="19">
        <v>26186</v>
      </c>
      <c r="F55" s="19"/>
      <c r="G55" s="19">
        <v>3017</v>
      </c>
      <c r="H55" s="19"/>
      <c r="I55" s="19">
        <v>5661</v>
      </c>
      <c r="J55" s="19"/>
      <c r="K55" s="19">
        <v>2254</v>
      </c>
      <c r="L55" s="19"/>
      <c r="M55" s="19">
        <v>487</v>
      </c>
      <c r="N55" s="19"/>
      <c r="O55" s="19">
        <v>266</v>
      </c>
      <c r="P55" s="18">
        <v>5038</v>
      </c>
      <c r="Q55" s="3"/>
    </row>
    <row r="56" spans="1:17" ht="15.75">
      <c r="A56" s="16" t="s">
        <v>48</v>
      </c>
      <c r="B56" s="17">
        <f t="shared" si="0"/>
        <v>30064</v>
      </c>
      <c r="C56" s="19">
        <v>16639</v>
      </c>
      <c r="D56" s="19"/>
      <c r="E56" s="19">
        <v>7752</v>
      </c>
      <c r="F56" s="19"/>
      <c r="G56" s="19">
        <v>1456</v>
      </c>
      <c r="H56" s="19"/>
      <c r="I56" s="19">
        <v>1061</v>
      </c>
      <c r="J56" s="19"/>
      <c r="K56" s="19">
        <v>813</v>
      </c>
      <c r="L56" s="19"/>
      <c r="M56" s="19">
        <v>292</v>
      </c>
      <c r="N56" s="19"/>
      <c r="O56" s="19">
        <v>195</v>
      </c>
      <c r="P56" s="18">
        <v>1856</v>
      </c>
      <c r="Q56" s="3"/>
    </row>
    <row r="57" spans="1:17" ht="15.75">
      <c r="A57" s="16" t="s">
        <v>49</v>
      </c>
      <c r="B57" s="17">
        <f t="shared" si="0"/>
        <v>83443</v>
      </c>
      <c r="C57" s="19">
        <v>37967</v>
      </c>
      <c r="D57" s="19"/>
      <c r="E57" s="19">
        <v>29608</v>
      </c>
      <c r="F57" s="19"/>
      <c r="G57" s="19">
        <v>3852</v>
      </c>
      <c r="H57" s="19"/>
      <c r="I57" s="19">
        <v>5365</v>
      </c>
      <c r="J57" s="19"/>
      <c r="K57" s="19">
        <v>2004</v>
      </c>
      <c r="L57" s="19"/>
      <c r="M57" s="19">
        <v>806</v>
      </c>
      <c r="N57" s="19"/>
      <c r="O57" s="19">
        <v>655</v>
      </c>
      <c r="P57" s="18">
        <v>3186</v>
      </c>
      <c r="Q57" s="3"/>
    </row>
    <row r="58" spans="1:17" ht="15.75">
      <c r="A58" s="16" t="s">
        <v>50</v>
      </c>
      <c r="B58" s="17">
        <f t="shared" si="0"/>
        <v>49343</v>
      </c>
      <c r="C58" s="19">
        <v>24389</v>
      </c>
      <c r="D58" s="19"/>
      <c r="E58" s="19">
        <v>14542</v>
      </c>
      <c r="F58" s="19"/>
      <c r="G58" s="19">
        <v>2463</v>
      </c>
      <c r="H58" s="19"/>
      <c r="I58" s="19">
        <v>3582</v>
      </c>
      <c r="J58" s="19"/>
      <c r="K58" s="19">
        <v>1536</v>
      </c>
      <c r="L58" s="19"/>
      <c r="M58" s="19">
        <v>581</v>
      </c>
      <c r="N58" s="19"/>
      <c r="O58" s="19">
        <v>501</v>
      </c>
      <c r="P58" s="18">
        <v>1749</v>
      </c>
      <c r="Q58" s="3"/>
    </row>
    <row r="59" spans="1:17" ht="15.75">
      <c r="A59" s="16" t="s">
        <v>51</v>
      </c>
      <c r="B59" s="17">
        <f t="shared" si="0"/>
        <v>10649</v>
      </c>
      <c r="C59" s="19">
        <v>4319</v>
      </c>
      <c r="D59" s="19"/>
      <c r="E59" s="19">
        <v>4003</v>
      </c>
      <c r="F59" s="19"/>
      <c r="G59" s="19">
        <v>518</v>
      </c>
      <c r="H59" s="19"/>
      <c r="I59" s="19">
        <v>945</v>
      </c>
      <c r="J59" s="19"/>
      <c r="K59" s="19">
        <v>345</v>
      </c>
      <c r="L59" s="19"/>
      <c r="M59" s="19">
        <v>125</v>
      </c>
      <c r="N59" s="19"/>
      <c r="O59" s="19">
        <v>92</v>
      </c>
      <c r="P59" s="18">
        <v>302</v>
      </c>
      <c r="Q59" s="3"/>
    </row>
    <row r="60" spans="1:17" ht="15.75">
      <c r="A60" s="16" t="s">
        <v>52</v>
      </c>
      <c r="B60" s="17">
        <f t="shared" si="0"/>
        <v>6040</v>
      </c>
      <c r="C60" s="19">
        <v>2619</v>
      </c>
      <c r="D60" s="19"/>
      <c r="E60" s="19">
        <v>2246</v>
      </c>
      <c r="F60" s="19"/>
      <c r="G60" s="19">
        <v>283</v>
      </c>
      <c r="H60" s="19"/>
      <c r="I60" s="19">
        <v>382</v>
      </c>
      <c r="J60" s="19"/>
      <c r="K60" s="19">
        <v>232</v>
      </c>
      <c r="L60" s="19"/>
      <c r="M60" s="19">
        <v>78</v>
      </c>
      <c r="N60" s="19"/>
      <c r="O60" s="19">
        <v>24</v>
      </c>
      <c r="P60" s="18">
        <v>176</v>
      </c>
      <c r="Q60" s="3"/>
    </row>
    <row r="61" spans="1:17" ht="15.75">
      <c r="A61" s="16" t="s">
        <v>53</v>
      </c>
      <c r="B61" s="17">
        <f t="shared" si="0"/>
        <v>10224</v>
      </c>
      <c r="C61" s="19">
        <v>5106</v>
      </c>
      <c r="D61" s="19"/>
      <c r="E61" s="19">
        <v>3267</v>
      </c>
      <c r="F61" s="19"/>
      <c r="G61" s="19">
        <v>505</v>
      </c>
      <c r="H61" s="19"/>
      <c r="I61" s="19">
        <v>532</v>
      </c>
      <c r="J61" s="19"/>
      <c r="K61" s="19">
        <v>311</v>
      </c>
      <c r="L61" s="19"/>
      <c r="M61" s="19">
        <v>118</v>
      </c>
      <c r="N61" s="19"/>
      <c r="O61" s="19">
        <v>65</v>
      </c>
      <c r="P61" s="18">
        <v>320</v>
      </c>
      <c r="Q61" s="3"/>
    </row>
    <row r="62" spans="1:17" ht="15.75">
      <c r="A62" s="16" t="s">
        <v>54</v>
      </c>
      <c r="B62" s="17">
        <f t="shared" si="0"/>
        <v>28082</v>
      </c>
      <c r="C62" s="19">
        <v>12317</v>
      </c>
      <c r="D62" s="19"/>
      <c r="E62" s="19">
        <v>11173</v>
      </c>
      <c r="F62" s="19"/>
      <c r="G62" s="19">
        <v>1230</v>
      </c>
      <c r="H62" s="19"/>
      <c r="I62" s="19">
        <v>1352</v>
      </c>
      <c r="J62" s="19"/>
      <c r="K62" s="19">
        <v>633</v>
      </c>
      <c r="L62" s="19"/>
      <c r="M62" s="19">
        <v>248</v>
      </c>
      <c r="N62" s="19"/>
      <c r="O62" s="19">
        <v>130</v>
      </c>
      <c r="P62" s="18">
        <v>999</v>
      </c>
      <c r="Q62" s="3"/>
    </row>
    <row r="63" spans="1:17" ht="15.75">
      <c r="A63" s="16" t="s">
        <v>55</v>
      </c>
      <c r="B63" s="17">
        <f t="shared" si="0"/>
        <v>401736</v>
      </c>
      <c r="C63" s="19">
        <v>194805</v>
      </c>
      <c r="D63" s="19"/>
      <c r="E63" s="19">
        <v>128227</v>
      </c>
      <c r="F63" s="19"/>
      <c r="G63" s="19">
        <v>16781</v>
      </c>
      <c r="H63" s="19"/>
      <c r="I63" s="19">
        <v>32638</v>
      </c>
      <c r="J63" s="19"/>
      <c r="K63" s="19">
        <v>13091</v>
      </c>
      <c r="L63" s="19"/>
      <c r="M63" s="19">
        <v>2241</v>
      </c>
      <c r="N63" s="19"/>
      <c r="O63" s="19">
        <v>1925</v>
      </c>
      <c r="P63" s="18">
        <v>12028</v>
      </c>
      <c r="Q63" s="3"/>
    </row>
    <row r="64" spans="1:17" ht="15.75">
      <c r="A64" s="16" t="s">
        <v>56</v>
      </c>
      <c r="B64" s="17">
        <f t="shared" si="0"/>
        <v>21851</v>
      </c>
      <c r="C64" s="19">
        <v>10420</v>
      </c>
      <c r="D64" s="19"/>
      <c r="E64" s="19">
        <v>6880</v>
      </c>
      <c r="F64" s="19"/>
      <c r="G64" s="19">
        <v>960</v>
      </c>
      <c r="H64" s="19"/>
      <c r="I64" s="19">
        <v>1503</v>
      </c>
      <c r="J64" s="19"/>
      <c r="K64" s="19">
        <v>719</v>
      </c>
      <c r="L64" s="19"/>
      <c r="M64" s="19">
        <v>246</v>
      </c>
      <c r="N64" s="19"/>
      <c r="O64" s="19">
        <v>154</v>
      </c>
      <c r="P64" s="18">
        <v>969</v>
      </c>
      <c r="Q64" s="3"/>
    </row>
    <row r="65" spans="1:17" ht="15.75">
      <c r="A65" s="16" t="s">
        <v>57</v>
      </c>
      <c r="B65" s="17">
        <f aca="true" t="shared" si="1" ref="B65:B70">SUM(C65:P65)</f>
        <v>16885</v>
      </c>
      <c r="C65" s="19">
        <v>6142</v>
      </c>
      <c r="D65" s="19"/>
      <c r="E65" s="19">
        <v>7618</v>
      </c>
      <c r="F65" s="19"/>
      <c r="G65" s="19">
        <v>549</v>
      </c>
      <c r="H65" s="19"/>
      <c r="I65" s="19">
        <v>945</v>
      </c>
      <c r="J65" s="19"/>
      <c r="K65" s="19">
        <v>405</v>
      </c>
      <c r="L65" s="19"/>
      <c r="M65" s="19">
        <v>197</v>
      </c>
      <c r="N65" s="19"/>
      <c r="O65" s="19">
        <v>91</v>
      </c>
      <c r="P65" s="18">
        <v>938</v>
      </c>
      <c r="Q65" s="3"/>
    </row>
    <row r="66" spans="1:17" ht="15.75">
      <c r="A66" s="16" t="s">
        <v>58</v>
      </c>
      <c r="B66" s="17">
        <f t="shared" si="1"/>
        <v>29948</v>
      </c>
      <c r="C66" s="19">
        <v>16924</v>
      </c>
      <c r="D66" s="19"/>
      <c r="E66" s="19">
        <v>6716</v>
      </c>
      <c r="F66" s="19"/>
      <c r="G66" s="19">
        <v>1154</v>
      </c>
      <c r="H66" s="19"/>
      <c r="I66" s="19">
        <v>883</v>
      </c>
      <c r="J66" s="19"/>
      <c r="K66" s="19">
        <v>2650</v>
      </c>
      <c r="L66" s="19"/>
      <c r="M66" s="19">
        <v>618</v>
      </c>
      <c r="N66" s="19"/>
      <c r="O66" s="19">
        <v>154</v>
      </c>
      <c r="P66" s="18">
        <v>849</v>
      </c>
      <c r="Q66" s="3"/>
    </row>
    <row r="67" spans="1:17" ht="15.75">
      <c r="A67" s="16" t="s">
        <v>59</v>
      </c>
      <c r="B67" s="17">
        <f t="shared" si="1"/>
        <v>61428</v>
      </c>
      <c r="C67" s="19">
        <v>29720</v>
      </c>
      <c r="D67" s="19"/>
      <c r="E67" s="19">
        <v>17556</v>
      </c>
      <c r="F67" s="19"/>
      <c r="G67" s="19">
        <v>2812</v>
      </c>
      <c r="H67" s="19"/>
      <c r="I67" s="19">
        <v>4232</v>
      </c>
      <c r="J67" s="19"/>
      <c r="K67" s="19">
        <v>3736</v>
      </c>
      <c r="L67" s="19"/>
      <c r="M67" s="19">
        <v>1110</v>
      </c>
      <c r="N67" s="19"/>
      <c r="O67" s="19">
        <v>469</v>
      </c>
      <c r="P67" s="18">
        <v>1793</v>
      </c>
      <c r="Q67" s="3"/>
    </row>
    <row r="68" spans="1:17" ht="15.75">
      <c r="A68" s="16" t="s">
        <v>60</v>
      </c>
      <c r="B68" s="17">
        <f t="shared" si="1"/>
        <v>23571</v>
      </c>
      <c r="C68" s="19">
        <v>11466</v>
      </c>
      <c r="D68" s="19"/>
      <c r="E68" s="19">
        <v>7718</v>
      </c>
      <c r="F68" s="19"/>
      <c r="G68" s="19">
        <v>1366</v>
      </c>
      <c r="H68" s="19"/>
      <c r="I68" s="19">
        <v>1077</v>
      </c>
      <c r="J68" s="19"/>
      <c r="K68" s="19">
        <v>531</v>
      </c>
      <c r="L68" s="19"/>
      <c r="M68" s="19">
        <v>240</v>
      </c>
      <c r="N68" s="19"/>
      <c r="O68" s="19">
        <v>131</v>
      </c>
      <c r="P68" s="18">
        <v>1042</v>
      </c>
      <c r="Q68" s="3"/>
    </row>
    <row r="69" spans="1:17" ht="15.75">
      <c r="A69" s="16" t="s">
        <v>61</v>
      </c>
      <c r="B69" s="17">
        <f t="shared" si="1"/>
        <v>19029</v>
      </c>
      <c r="C69" s="19">
        <v>8737</v>
      </c>
      <c r="D69" s="19"/>
      <c r="E69" s="19">
        <v>6057</v>
      </c>
      <c r="F69" s="19"/>
      <c r="G69" s="19">
        <v>1012</v>
      </c>
      <c r="H69" s="19"/>
      <c r="I69" s="19">
        <v>1084</v>
      </c>
      <c r="J69" s="19"/>
      <c r="K69" s="19">
        <v>539</v>
      </c>
      <c r="L69" s="19"/>
      <c r="M69" s="19">
        <v>254</v>
      </c>
      <c r="N69" s="19"/>
      <c r="O69" s="19">
        <v>144</v>
      </c>
      <c r="P69" s="18">
        <v>1202</v>
      </c>
      <c r="Q69" s="3"/>
    </row>
    <row r="70" spans="1:17" ht="15.75">
      <c r="A70" s="16" t="s">
        <v>62</v>
      </c>
      <c r="B70" s="17">
        <f t="shared" si="1"/>
        <v>27531</v>
      </c>
      <c r="C70" s="19">
        <v>11732</v>
      </c>
      <c r="D70" s="19"/>
      <c r="E70" s="19">
        <v>9730</v>
      </c>
      <c r="F70" s="19"/>
      <c r="G70" s="19">
        <v>1378</v>
      </c>
      <c r="H70" s="19"/>
      <c r="I70" s="19">
        <v>2682</v>
      </c>
      <c r="J70" s="19"/>
      <c r="K70" s="19">
        <v>671</v>
      </c>
      <c r="L70" s="19"/>
      <c r="M70" s="19">
        <v>231</v>
      </c>
      <c r="N70" s="19"/>
      <c r="O70" s="19">
        <v>229</v>
      </c>
      <c r="P70" s="18">
        <v>878</v>
      </c>
      <c r="Q70" s="3"/>
    </row>
    <row r="71" spans="1:17" ht="15.75">
      <c r="A71" s="16" t="s">
        <v>63</v>
      </c>
      <c r="B71" s="17">
        <f>SUM(C71:P71)</f>
        <v>271116</v>
      </c>
      <c r="C71" s="19">
        <v>155439</v>
      </c>
      <c r="D71" s="19"/>
      <c r="E71" s="19">
        <v>73408</v>
      </c>
      <c r="F71" s="19"/>
      <c r="G71" s="19">
        <v>8584</v>
      </c>
      <c r="H71" s="19"/>
      <c r="I71" s="19">
        <v>12676</v>
      </c>
      <c r="J71" s="19"/>
      <c r="K71" s="19">
        <v>7311</v>
      </c>
      <c r="L71" s="19"/>
      <c r="M71" s="19">
        <v>1586</v>
      </c>
      <c r="N71" s="19"/>
      <c r="O71" s="19">
        <v>1069</v>
      </c>
      <c r="P71" s="41">
        <v>11043</v>
      </c>
      <c r="Q71" s="3"/>
    </row>
    <row r="72" spans="1:17" ht="15.75">
      <c r="A72" s="16" t="s">
        <v>64</v>
      </c>
      <c r="B72" s="17">
        <f>SUM(C72:P72)</f>
        <v>12861</v>
      </c>
      <c r="C72" s="19">
        <v>4882</v>
      </c>
      <c r="D72" s="19"/>
      <c r="E72" s="19">
        <v>5124</v>
      </c>
      <c r="F72" s="19"/>
      <c r="G72" s="19">
        <v>712</v>
      </c>
      <c r="H72" s="19"/>
      <c r="I72" s="19">
        <v>968</v>
      </c>
      <c r="J72" s="19"/>
      <c r="K72" s="19">
        <v>424</v>
      </c>
      <c r="L72" s="19"/>
      <c r="M72" s="19">
        <v>157</v>
      </c>
      <c r="N72" s="19"/>
      <c r="O72" s="19">
        <v>135</v>
      </c>
      <c r="P72" s="18">
        <v>459</v>
      </c>
      <c r="Q72" s="3"/>
    </row>
    <row r="73" spans="1:17" ht="15.75">
      <c r="A73" s="16" t="s">
        <v>65</v>
      </c>
      <c r="B73" s="17">
        <f>SUM(C73:P73)</f>
        <v>7201</v>
      </c>
      <c r="C73" s="19">
        <v>3348</v>
      </c>
      <c r="D73" s="19"/>
      <c r="E73" s="19">
        <v>2642</v>
      </c>
      <c r="F73" s="19"/>
      <c r="G73" s="19">
        <v>313</v>
      </c>
      <c r="H73" s="19"/>
      <c r="I73" s="19">
        <v>445</v>
      </c>
      <c r="J73" s="19"/>
      <c r="K73" s="19">
        <v>173</v>
      </c>
      <c r="L73" s="19"/>
      <c r="M73" s="19">
        <v>64</v>
      </c>
      <c r="N73" s="19"/>
      <c r="O73" s="19">
        <v>47</v>
      </c>
      <c r="P73" s="18">
        <v>169</v>
      </c>
      <c r="Q73" s="3"/>
    </row>
    <row r="74" spans="1:17" ht="15.75">
      <c r="A74" s="20"/>
      <c r="B74" s="21"/>
      <c r="C74" s="21"/>
      <c r="D74" s="22"/>
      <c r="E74" s="21"/>
      <c r="F74" s="22"/>
      <c r="G74" s="21"/>
      <c r="H74" s="50"/>
      <c r="I74" s="50"/>
      <c r="J74" s="50"/>
      <c r="K74" s="50"/>
      <c r="L74" s="5"/>
      <c r="M74" s="21"/>
      <c r="N74" s="21"/>
      <c r="O74" s="22"/>
      <c r="P74" s="21"/>
      <c r="Q74" s="3"/>
    </row>
    <row r="75" spans="1:17" ht="15.75">
      <c r="A75" s="56" t="s">
        <v>87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</sheetData>
  <sheetProtection/>
  <hyperlinks>
    <hyperlink ref="A75" r:id="rId1" display="SOURCE:  New York State Board of Elections; www.elections.ny.gov (last viewed June 4, 2015)."/>
  </hyperlinks>
  <printOptions/>
  <pageMargins left="0.7" right="0.7" top="0.75" bottom="0.75" header="0.3" footer="0.3"/>
  <pageSetup fitToHeight="2" fitToWidth="1" horizontalDpi="600" verticalDpi="600" orientation="landscape" scale="6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7" width="13.77734375" style="0" customWidth="1"/>
    <col min="18" max="18" width="1.77734375" style="0" customWidth="1"/>
    <col min="19" max="19" width="13.77734375" style="0" customWidth="1"/>
    <col min="20" max="20" width="1.77734375" style="0" customWidth="1"/>
  </cols>
  <sheetData>
    <row r="1" spans="1:24" ht="20.25">
      <c r="A1" s="42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>
      <c r="A2" s="43" t="s">
        <v>161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9.25">
      <c r="A4" s="30"/>
      <c r="B4" s="31"/>
      <c r="C4" s="47" t="s">
        <v>102</v>
      </c>
      <c r="D4" s="30"/>
      <c r="E4" s="47" t="s">
        <v>103</v>
      </c>
      <c r="F4" s="30"/>
      <c r="G4" s="47" t="s">
        <v>102</v>
      </c>
      <c r="H4" s="30"/>
      <c r="I4" s="47" t="s">
        <v>103</v>
      </c>
      <c r="J4" s="30"/>
      <c r="K4" s="47" t="s">
        <v>102</v>
      </c>
      <c r="L4" s="30"/>
      <c r="M4" s="7" t="s">
        <v>104</v>
      </c>
      <c r="N4" s="6"/>
      <c r="O4" s="48" t="s">
        <v>105</v>
      </c>
      <c r="P4" s="8"/>
      <c r="Q4" s="48" t="s">
        <v>106</v>
      </c>
      <c r="R4" s="8"/>
      <c r="S4" s="48" t="s">
        <v>107</v>
      </c>
      <c r="T4" s="8"/>
      <c r="U4" s="48" t="s">
        <v>108</v>
      </c>
      <c r="V4" s="8"/>
      <c r="W4" s="3"/>
      <c r="X4" s="3"/>
    </row>
    <row r="5" spans="1:24" ht="29.25">
      <c r="A5" s="33" t="s">
        <v>0</v>
      </c>
      <c r="B5" s="32" t="s">
        <v>80</v>
      </c>
      <c r="C5" s="32" t="s">
        <v>68</v>
      </c>
      <c r="D5" s="34"/>
      <c r="E5" s="35" t="s">
        <v>66</v>
      </c>
      <c r="F5" s="34"/>
      <c r="G5" s="32" t="s">
        <v>70</v>
      </c>
      <c r="H5" s="34"/>
      <c r="I5" s="13" t="s">
        <v>100</v>
      </c>
      <c r="J5" s="34"/>
      <c r="K5" s="45" t="s">
        <v>74</v>
      </c>
      <c r="L5" s="34"/>
      <c r="M5" s="10" t="s">
        <v>67</v>
      </c>
      <c r="N5" s="10"/>
      <c r="O5" s="44" t="s">
        <v>101</v>
      </c>
      <c r="P5" s="12"/>
      <c r="Q5" s="12" t="s">
        <v>69</v>
      </c>
      <c r="R5" s="12"/>
      <c r="S5" s="36" t="s">
        <v>95</v>
      </c>
      <c r="T5" s="36"/>
      <c r="U5" s="36" t="s">
        <v>99</v>
      </c>
      <c r="V5" s="14" t="s">
        <v>90</v>
      </c>
      <c r="W5" s="3"/>
      <c r="X5" s="3"/>
    </row>
    <row r="6" spans="1:24" ht="15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"/>
      <c r="M6" s="15"/>
      <c r="N6" s="15"/>
      <c r="O6" s="15"/>
      <c r="P6" s="15"/>
      <c r="Q6" s="3"/>
      <c r="R6" s="3"/>
      <c r="S6" s="3"/>
      <c r="T6" s="3"/>
      <c r="U6" s="3"/>
      <c r="V6" s="15"/>
      <c r="W6" s="3"/>
      <c r="X6" s="3"/>
    </row>
    <row r="7" spans="1:24" ht="15.75">
      <c r="A7" s="38" t="s">
        <v>1</v>
      </c>
      <c r="B7" s="39">
        <f>+B9+B16</f>
        <v>4773370</v>
      </c>
      <c r="C7" s="39">
        <v>2479393</v>
      </c>
      <c r="D7" s="40"/>
      <c r="E7" s="39">
        <v>1338308</v>
      </c>
      <c r="F7" s="40"/>
      <c r="G7" s="39">
        <v>175636</v>
      </c>
      <c r="H7" s="40"/>
      <c r="I7" s="39">
        <v>244385</v>
      </c>
      <c r="J7" s="40"/>
      <c r="K7" s="39">
        <v>182655</v>
      </c>
      <c r="L7" s="3"/>
      <c r="M7" s="17">
        <f>+M9+M16</f>
        <v>35497</v>
      </c>
      <c r="N7" s="17"/>
      <c r="O7" s="17">
        <f>+O9+O16</f>
        <v>17021</v>
      </c>
      <c r="P7" s="18"/>
      <c r="Q7" s="17">
        <f>+Q9+Q16</f>
        <v>18407</v>
      </c>
      <c r="R7" s="17"/>
      <c r="S7" s="17">
        <f>+S9+S16</f>
        <v>11773</v>
      </c>
      <c r="T7" s="17"/>
      <c r="U7" s="17">
        <f>+U9+U16</f>
        <v>4522</v>
      </c>
      <c r="V7" s="17">
        <f>+V9+V16</f>
        <v>267955</v>
      </c>
      <c r="W7" s="3"/>
      <c r="X7" s="3"/>
    </row>
    <row r="8" spans="1:24" ht="15.75">
      <c r="A8" s="28"/>
      <c r="B8" s="39"/>
      <c r="C8" s="39"/>
      <c r="D8" s="40"/>
      <c r="E8" s="39"/>
      <c r="F8" s="40"/>
      <c r="G8" s="39"/>
      <c r="H8" s="40"/>
      <c r="I8" s="39"/>
      <c r="J8" s="40"/>
      <c r="K8" s="39"/>
      <c r="L8" s="3"/>
      <c r="M8" s="17"/>
      <c r="N8" s="17"/>
      <c r="O8" s="18"/>
      <c r="P8" s="18"/>
      <c r="Q8" s="18"/>
      <c r="R8" s="18"/>
      <c r="S8" s="18"/>
      <c r="T8" s="18"/>
      <c r="U8" s="18"/>
      <c r="V8" s="17"/>
      <c r="W8" s="3"/>
      <c r="X8" s="3"/>
    </row>
    <row r="9" spans="1:24" ht="15.75">
      <c r="A9" s="38" t="s">
        <v>2</v>
      </c>
      <c r="B9" s="39">
        <f>SUM(B10:B14)</f>
        <v>1409600</v>
      </c>
      <c r="C9" s="39">
        <f>SUM(C10:C14)</f>
        <v>926745</v>
      </c>
      <c r="D9" s="40"/>
      <c r="E9" s="39">
        <f>SUM(E10:E14)</f>
        <v>227401</v>
      </c>
      <c r="F9" s="40"/>
      <c r="G9" s="39">
        <f>SUM(G10:G14)</f>
        <v>27695</v>
      </c>
      <c r="H9" s="40"/>
      <c r="I9" s="39">
        <f>SUM(I10:I14)</f>
        <v>30237</v>
      </c>
      <c r="J9" s="40"/>
      <c r="K9" s="39">
        <f>SUM(K10:K14)</f>
        <v>79929</v>
      </c>
      <c r="L9" s="3"/>
      <c r="M9" s="17">
        <f>SUM(M10:M14)</f>
        <v>11317</v>
      </c>
      <c r="N9" s="17"/>
      <c r="O9" s="17">
        <f>SUM(O10:O14)</f>
        <v>5725</v>
      </c>
      <c r="P9" s="18"/>
      <c r="Q9" s="17">
        <f>SUM(Q10:Q14)</f>
        <v>3937</v>
      </c>
      <c r="R9" s="17"/>
      <c r="S9" s="17">
        <f>SUM(S10:S14)</f>
        <v>3378</v>
      </c>
      <c r="T9" s="17"/>
      <c r="U9" s="17">
        <f>SUM(U10:U14)</f>
        <v>777</v>
      </c>
      <c r="V9" s="17">
        <f>SUM(V10:V14)</f>
        <v>92459</v>
      </c>
      <c r="W9" s="3"/>
      <c r="X9" s="3"/>
    </row>
    <row r="10" spans="1:24" ht="15.75">
      <c r="A10" s="38" t="s">
        <v>3</v>
      </c>
      <c r="B10" s="39">
        <f>SUM(C10:V10)</f>
        <v>182356</v>
      </c>
      <c r="C10" s="19">
        <v>135836</v>
      </c>
      <c r="D10" s="19"/>
      <c r="E10" s="19">
        <v>15609</v>
      </c>
      <c r="F10" s="19"/>
      <c r="G10" s="19">
        <v>2563</v>
      </c>
      <c r="H10" s="19"/>
      <c r="I10" s="19">
        <v>2792</v>
      </c>
      <c r="J10" s="19"/>
      <c r="K10" s="19">
        <v>7957</v>
      </c>
      <c r="L10" s="19"/>
      <c r="M10" s="19">
        <v>909</v>
      </c>
      <c r="N10" s="19"/>
      <c r="O10" s="19">
        <v>812</v>
      </c>
      <c r="P10" s="19"/>
      <c r="Q10" s="19">
        <v>350</v>
      </c>
      <c r="R10" s="19"/>
      <c r="S10" s="19">
        <v>291</v>
      </c>
      <c r="T10" s="19"/>
      <c r="U10" s="19">
        <v>88</v>
      </c>
      <c r="V10" s="19">
        <v>15149</v>
      </c>
      <c r="W10" s="3"/>
      <c r="X10" s="3"/>
    </row>
    <row r="11" spans="1:24" ht="15.75">
      <c r="A11" s="38" t="s">
        <v>4</v>
      </c>
      <c r="B11" s="39">
        <f>SUM(C11:V11)</f>
        <v>411705</v>
      </c>
      <c r="C11" s="19">
        <v>267631</v>
      </c>
      <c r="D11" s="19"/>
      <c r="E11" s="19">
        <v>62523</v>
      </c>
      <c r="F11" s="19"/>
      <c r="G11" s="19">
        <v>6478</v>
      </c>
      <c r="H11" s="19"/>
      <c r="I11" s="19">
        <v>7931</v>
      </c>
      <c r="J11" s="19"/>
      <c r="K11" s="19">
        <v>29670</v>
      </c>
      <c r="L11" s="19"/>
      <c r="M11" s="19">
        <v>3954</v>
      </c>
      <c r="N11" s="19"/>
      <c r="O11" s="19">
        <v>1947</v>
      </c>
      <c r="P11" s="19"/>
      <c r="Q11" s="19">
        <v>989</v>
      </c>
      <c r="R11" s="19"/>
      <c r="S11" s="19">
        <v>1110</v>
      </c>
      <c r="T11" s="19"/>
      <c r="U11" s="19">
        <v>229</v>
      </c>
      <c r="V11" s="19">
        <v>29243</v>
      </c>
      <c r="W11" s="3"/>
      <c r="X11" s="3"/>
    </row>
    <row r="12" spans="1:24" ht="15.75">
      <c r="A12" s="38" t="s">
        <v>5</v>
      </c>
      <c r="B12" s="39">
        <f>SUM(C12:V12)</f>
        <v>364619</v>
      </c>
      <c r="C12" s="19">
        <v>253483</v>
      </c>
      <c r="D12" s="19"/>
      <c r="E12" s="19">
        <v>46036</v>
      </c>
      <c r="F12" s="19"/>
      <c r="G12" s="19">
        <v>8249</v>
      </c>
      <c r="H12" s="19"/>
      <c r="I12" s="19">
        <v>3758</v>
      </c>
      <c r="J12" s="19"/>
      <c r="K12" s="19">
        <v>26017</v>
      </c>
      <c r="L12" s="19"/>
      <c r="M12" s="19">
        <v>3966</v>
      </c>
      <c r="N12" s="19"/>
      <c r="O12" s="19">
        <v>1456</v>
      </c>
      <c r="P12" s="19"/>
      <c r="Q12" s="19">
        <v>1328</v>
      </c>
      <c r="R12" s="19"/>
      <c r="S12" s="19">
        <v>991</v>
      </c>
      <c r="T12" s="19"/>
      <c r="U12" s="19">
        <v>182</v>
      </c>
      <c r="V12" s="19">
        <v>19153</v>
      </c>
      <c r="W12" s="3"/>
      <c r="X12" s="3"/>
    </row>
    <row r="13" spans="1:24" ht="15.75">
      <c r="A13" s="38" t="s">
        <v>6</v>
      </c>
      <c r="B13" s="39">
        <f>SUM(C13:V13)</f>
        <v>351550</v>
      </c>
      <c r="C13" s="19">
        <v>227634</v>
      </c>
      <c r="D13" s="19"/>
      <c r="E13" s="19">
        <v>64545</v>
      </c>
      <c r="F13" s="19"/>
      <c r="G13" s="19">
        <v>6911</v>
      </c>
      <c r="H13" s="19"/>
      <c r="I13" s="19">
        <v>9135</v>
      </c>
      <c r="J13" s="19"/>
      <c r="K13" s="19">
        <v>13389</v>
      </c>
      <c r="L13" s="19"/>
      <c r="M13" s="19">
        <v>2122</v>
      </c>
      <c r="N13" s="19"/>
      <c r="O13" s="19">
        <v>1280</v>
      </c>
      <c r="P13" s="19"/>
      <c r="Q13" s="19">
        <v>975</v>
      </c>
      <c r="R13" s="19"/>
      <c r="S13" s="19">
        <v>724</v>
      </c>
      <c r="T13" s="19"/>
      <c r="U13" s="19">
        <v>214</v>
      </c>
      <c r="V13" s="19">
        <v>24621</v>
      </c>
      <c r="W13" s="3"/>
      <c r="X13" s="3"/>
    </row>
    <row r="14" spans="1:24" ht="15.75">
      <c r="A14" s="38" t="s">
        <v>7</v>
      </c>
      <c r="B14" s="39">
        <f>SUM(C14:V14)</f>
        <v>99370</v>
      </c>
      <c r="C14" s="19">
        <v>42161</v>
      </c>
      <c r="D14" s="19"/>
      <c r="E14" s="19">
        <v>38688</v>
      </c>
      <c r="F14" s="19"/>
      <c r="G14" s="19">
        <v>3494</v>
      </c>
      <c r="H14" s="19"/>
      <c r="I14" s="19">
        <v>6621</v>
      </c>
      <c r="J14" s="19"/>
      <c r="K14" s="19">
        <v>2896</v>
      </c>
      <c r="L14" s="19"/>
      <c r="M14" s="19">
        <v>366</v>
      </c>
      <c r="N14" s="19"/>
      <c r="O14" s="19">
        <v>230</v>
      </c>
      <c r="P14" s="19"/>
      <c r="Q14" s="19">
        <v>295</v>
      </c>
      <c r="R14" s="19"/>
      <c r="S14" s="19">
        <v>262</v>
      </c>
      <c r="T14" s="19"/>
      <c r="U14" s="19">
        <v>64</v>
      </c>
      <c r="V14" s="19">
        <v>4293</v>
      </c>
      <c r="W14" s="3"/>
      <c r="X14" s="3"/>
    </row>
    <row r="15" spans="1:24" ht="15.75">
      <c r="A15" s="28"/>
      <c r="B15" s="39"/>
      <c r="C15" s="39"/>
      <c r="D15" s="40"/>
      <c r="E15" s="39"/>
      <c r="F15" s="40"/>
      <c r="G15" s="39"/>
      <c r="H15" s="40"/>
      <c r="I15" s="39"/>
      <c r="J15" s="40"/>
      <c r="K15" s="39"/>
      <c r="L15" s="3"/>
      <c r="M15" s="17"/>
      <c r="N15" s="17"/>
      <c r="O15" s="18"/>
      <c r="P15" s="18"/>
      <c r="Q15" s="18"/>
      <c r="R15" s="18"/>
      <c r="S15" s="18"/>
      <c r="T15" s="18"/>
      <c r="U15" s="18"/>
      <c r="V15" s="17"/>
      <c r="W15" s="3"/>
      <c r="X15" s="3"/>
    </row>
    <row r="16" spans="1:24" ht="15.75">
      <c r="A16" s="38" t="s">
        <v>8</v>
      </c>
      <c r="B16" s="39">
        <f>SUM(B17:B73)</f>
        <v>3363770</v>
      </c>
      <c r="C16" s="39">
        <f>SUM(C17:C73)</f>
        <v>1551418</v>
      </c>
      <c r="D16" s="40"/>
      <c r="E16" s="39">
        <f>SUM(E17:E73)</f>
        <v>1110113</v>
      </c>
      <c r="F16" s="40"/>
      <c r="G16" s="39">
        <f>SUM(G17:G73)</f>
        <v>147879</v>
      </c>
      <c r="H16" s="40"/>
      <c r="I16" s="39">
        <f>SUM(I17:I73)</f>
        <v>214083</v>
      </c>
      <c r="J16" s="40"/>
      <c r="K16" s="39">
        <f>SUM(K17:K73)</f>
        <v>102695</v>
      </c>
      <c r="L16" s="3"/>
      <c r="M16" s="17">
        <f>SUM(M17:M73)</f>
        <v>24180</v>
      </c>
      <c r="N16" s="17"/>
      <c r="O16" s="17">
        <f>SUM(O17:O73)</f>
        <v>11296</v>
      </c>
      <c r="P16" s="18"/>
      <c r="Q16" s="17">
        <f>SUM(Q17:Q73)</f>
        <v>14470</v>
      </c>
      <c r="R16" s="17"/>
      <c r="S16" s="17">
        <f>SUM(S17:S73)</f>
        <v>8395</v>
      </c>
      <c r="T16" s="17"/>
      <c r="U16" s="17">
        <f>SUM(U17:U73)</f>
        <v>3745</v>
      </c>
      <c r="V16" s="17">
        <f>SUM(V17:V73)</f>
        <v>175496</v>
      </c>
      <c r="W16" s="3"/>
      <c r="X16" s="3"/>
    </row>
    <row r="17" spans="1:24" ht="15.75">
      <c r="A17" s="38" t="s">
        <v>9</v>
      </c>
      <c r="B17" s="39">
        <f aca="true" t="shared" si="0" ref="B17:B73">SUM(C17:V17)</f>
        <v>104430</v>
      </c>
      <c r="C17" s="19">
        <v>58591</v>
      </c>
      <c r="D17" s="19"/>
      <c r="E17" s="19">
        <v>26856</v>
      </c>
      <c r="F17" s="19"/>
      <c r="G17" s="19">
        <v>4055</v>
      </c>
      <c r="H17" s="19"/>
      <c r="I17" s="19">
        <v>5468</v>
      </c>
      <c r="J17" s="19"/>
      <c r="K17" s="19">
        <v>4141</v>
      </c>
      <c r="L17" s="19"/>
      <c r="M17" s="19">
        <v>1078</v>
      </c>
      <c r="N17" s="19"/>
      <c r="O17" s="19">
        <v>275</v>
      </c>
      <c r="P17" s="19"/>
      <c r="Q17" s="19">
        <v>519</v>
      </c>
      <c r="R17" s="19"/>
      <c r="S17" s="19">
        <v>353</v>
      </c>
      <c r="T17" s="19"/>
      <c r="U17" s="19">
        <v>35</v>
      </c>
      <c r="V17" s="19">
        <v>3059</v>
      </c>
      <c r="W17" s="3"/>
      <c r="X17" s="3"/>
    </row>
    <row r="18" spans="1:24" ht="15.75">
      <c r="A18" s="38" t="s">
        <v>10</v>
      </c>
      <c r="B18" s="39">
        <f t="shared" si="0"/>
        <v>13634</v>
      </c>
      <c r="C18" s="19">
        <v>4864</v>
      </c>
      <c r="D18" s="19"/>
      <c r="E18" s="19">
        <v>5811</v>
      </c>
      <c r="F18" s="19"/>
      <c r="G18" s="19">
        <v>799</v>
      </c>
      <c r="H18" s="19"/>
      <c r="I18" s="19">
        <v>712</v>
      </c>
      <c r="J18" s="19"/>
      <c r="K18" s="19">
        <v>347</v>
      </c>
      <c r="L18" s="19"/>
      <c r="M18" s="19">
        <v>109</v>
      </c>
      <c r="N18" s="19"/>
      <c r="O18" s="19">
        <v>30</v>
      </c>
      <c r="P18" s="19"/>
      <c r="Q18" s="19">
        <v>56</v>
      </c>
      <c r="R18" s="19"/>
      <c r="S18" s="19">
        <v>37</v>
      </c>
      <c r="T18" s="19"/>
      <c r="U18" s="19">
        <v>12</v>
      </c>
      <c r="V18" s="19">
        <v>857</v>
      </c>
      <c r="W18" s="3"/>
      <c r="X18" s="3"/>
    </row>
    <row r="19" spans="1:24" ht="15.75">
      <c r="A19" s="38" t="s">
        <v>11</v>
      </c>
      <c r="B19" s="39">
        <f t="shared" si="0"/>
        <v>62515</v>
      </c>
      <c r="C19" s="19">
        <v>28847</v>
      </c>
      <c r="D19" s="19"/>
      <c r="E19" s="19">
        <v>21985</v>
      </c>
      <c r="F19" s="19"/>
      <c r="G19" s="19">
        <v>2665</v>
      </c>
      <c r="H19" s="19"/>
      <c r="I19" s="19">
        <v>2914</v>
      </c>
      <c r="J19" s="19"/>
      <c r="K19" s="19">
        <v>1987</v>
      </c>
      <c r="L19" s="19"/>
      <c r="M19" s="19">
        <v>607</v>
      </c>
      <c r="N19" s="19"/>
      <c r="O19" s="19">
        <v>210</v>
      </c>
      <c r="P19" s="19"/>
      <c r="Q19" s="19">
        <v>263</v>
      </c>
      <c r="R19" s="19"/>
      <c r="S19" s="19">
        <v>154</v>
      </c>
      <c r="T19" s="19"/>
      <c r="U19" s="19">
        <v>32</v>
      </c>
      <c r="V19" s="19">
        <v>2851</v>
      </c>
      <c r="W19" s="3"/>
      <c r="X19" s="3"/>
    </row>
    <row r="20" spans="1:24" ht="15.75">
      <c r="A20" s="38" t="s">
        <v>12</v>
      </c>
      <c r="B20" s="39">
        <f t="shared" si="0"/>
        <v>22739</v>
      </c>
      <c r="C20" s="19">
        <v>8890</v>
      </c>
      <c r="D20" s="19"/>
      <c r="E20" s="19">
        <v>8595</v>
      </c>
      <c r="F20" s="19"/>
      <c r="G20" s="19">
        <v>1498</v>
      </c>
      <c r="H20" s="19"/>
      <c r="I20" s="19">
        <v>1313</v>
      </c>
      <c r="J20" s="19"/>
      <c r="K20" s="19">
        <v>639</v>
      </c>
      <c r="L20" s="19"/>
      <c r="M20" s="19">
        <v>177</v>
      </c>
      <c r="N20" s="19"/>
      <c r="O20" s="19">
        <v>100</v>
      </c>
      <c r="P20" s="19"/>
      <c r="Q20" s="19">
        <v>96</v>
      </c>
      <c r="R20" s="19"/>
      <c r="S20" s="19">
        <v>75</v>
      </c>
      <c r="T20" s="19"/>
      <c r="U20" s="19">
        <v>25</v>
      </c>
      <c r="V20" s="19">
        <v>1331</v>
      </c>
      <c r="W20" s="3"/>
      <c r="X20" s="3"/>
    </row>
    <row r="21" spans="1:24" ht="15.75">
      <c r="A21" s="38" t="s">
        <v>13</v>
      </c>
      <c r="B21" s="39">
        <f t="shared" si="0"/>
        <v>22814</v>
      </c>
      <c r="C21" s="19">
        <v>9863</v>
      </c>
      <c r="D21" s="19"/>
      <c r="E21" s="19">
        <v>7551</v>
      </c>
      <c r="F21" s="19"/>
      <c r="G21" s="19">
        <v>1194</v>
      </c>
      <c r="H21" s="19"/>
      <c r="I21" s="19">
        <v>1584</v>
      </c>
      <c r="J21" s="19"/>
      <c r="K21" s="19">
        <v>612</v>
      </c>
      <c r="L21" s="19"/>
      <c r="M21" s="19">
        <v>270</v>
      </c>
      <c r="N21" s="19"/>
      <c r="O21" s="19">
        <v>116</v>
      </c>
      <c r="P21" s="19"/>
      <c r="Q21" s="19">
        <v>125</v>
      </c>
      <c r="R21" s="19"/>
      <c r="S21" s="19">
        <v>109</v>
      </c>
      <c r="T21" s="19"/>
      <c r="U21" s="19">
        <v>13</v>
      </c>
      <c r="V21" s="19">
        <v>1377</v>
      </c>
      <c r="W21" s="3"/>
      <c r="X21" s="3"/>
    </row>
    <row r="22" spans="1:24" ht="15.75">
      <c r="A22" s="38" t="s">
        <v>14</v>
      </c>
      <c r="B22" s="39">
        <f t="shared" si="0"/>
        <v>40358</v>
      </c>
      <c r="C22" s="19">
        <v>16850</v>
      </c>
      <c r="D22" s="19"/>
      <c r="E22" s="19">
        <v>14301</v>
      </c>
      <c r="F22" s="19"/>
      <c r="G22" s="19">
        <v>2696</v>
      </c>
      <c r="H22" s="19"/>
      <c r="I22" s="19">
        <v>2490</v>
      </c>
      <c r="J22" s="19"/>
      <c r="K22" s="19">
        <v>1101</v>
      </c>
      <c r="L22" s="19"/>
      <c r="M22" s="19">
        <v>292</v>
      </c>
      <c r="N22" s="19"/>
      <c r="O22" s="19">
        <v>165</v>
      </c>
      <c r="P22" s="19"/>
      <c r="Q22" s="19">
        <v>187</v>
      </c>
      <c r="R22" s="19"/>
      <c r="S22" s="19">
        <v>140</v>
      </c>
      <c r="T22" s="19"/>
      <c r="U22" s="19">
        <v>32</v>
      </c>
      <c r="V22" s="19">
        <v>2104</v>
      </c>
      <c r="W22" s="3"/>
      <c r="X22" s="3"/>
    </row>
    <row r="23" spans="1:24" ht="15.75">
      <c r="A23" s="38" t="s">
        <v>15</v>
      </c>
      <c r="B23" s="39">
        <f t="shared" si="0"/>
        <v>25047</v>
      </c>
      <c r="C23" s="19">
        <v>11736</v>
      </c>
      <c r="D23" s="19"/>
      <c r="E23" s="19">
        <v>9039</v>
      </c>
      <c r="F23" s="19"/>
      <c r="G23" s="19">
        <v>1135</v>
      </c>
      <c r="H23" s="19"/>
      <c r="I23" s="19">
        <v>984</v>
      </c>
      <c r="J23" s="19"/>
      <c r="K23" s="19">
        <v>515</v>
      </c>
      <c r="L23" s="19"/>
      <c r="M23" s="19">
        <v>114</v>
      </c>
      <c r="N23" s="19"/>
      <c r="O23" s="19">
        <v>74</v>
      </c>
      <c r="P23" s="19"/>
      <c r="Q23" s="19">
        <v>69</v>
      </c>
      <c r="R23" s="19"/>
      <c r="S23" s="19">
        <v>52</v>
      </c>
      <c r="T23" s="19"/>
      <c r="U23" s="19">
        <v>18</v>
      </c>
      <c r="V23" s="19">
        <v>1311</v>
      </c>
      <c r="W23" s="3"/>
      <c r="X23" s="3"/>
    </row>
    <row r="24" spans="1:24" ht="15.75">
      <c r="A24" s="38" t="s">
        <v>16</v>
      </c>
      <c r="B24" s="39">
        <f t="shared" si="0"/>
        <v>14307</v>
      </c>
      <c r="C24" s="19">
        <v>5967</v>
      </c>
      <c r="D24" s="19"/>
      <c r="E24" s="19">
        <v>5526</v>
      </c>
      <c r="F24" s="19"/>
      <c r="G24" s="19">
        <v>696</v>
      </c>
      <c r="H24" s="19"/>
      <c r="I24" s="19">
        <v>630</v>
      </c>
      <c r="J24" s="19"/>
      <c r="K24" s="19">
        <v>440</v>
      </c>
      <c r="L24" s="19"/>
      <c r="M24" s="19">
        <v>179</v>
      </c>
      <c r="N24" s="19"/>
      <c r="O24" s="19">
        <v>61</v>
      </c>
      <c r="P24" s="19"/>
      <c r="Q24" s="19">
        <v>109</v>
      </c>
      <c r="R24" s="19"/>
      <c r="S24" s="19">
        <v>47</v>
      </c>
      <c r="T24" s="19"/>
      <c r="U24" s="19">
        <v>25</v>
      </c>
      <c r="V24" s="19">
        <v>627</v>
      </c>
      <c r="W24" s="3"/>
      <c r="X24" s="3"/>
    </row>
    <row r="25" spans="1:24" ht="15.75">
      <c r="A25" s="38" t="s">
        <v>17</v>
      </c>
      <c r="B25" s="39">
        <f t="shared" si="0"/>
        <v>23592</v>
      </c>
      <c r="C25" s="19">
        <v>11415</v>
      </c>
      <c r="D25" s="19"/>
      <c r="E25" s="19">
        <v>7032</v>
      </c>
      <c r="F25" s="19"/>
      <c r="G25" s="19">
        <v>1185</v>
      </c>
      <c r="H25" s="19"/>
      <c r="I25" s="19">
        <v>1002</v>
      </c>
      <c r="J25" s="19"/>
      <c r="K25" s="19">
        <v>726</v>
      </c>
      <c r="L25" s="19"/>
      <c r="M25" s="19">
        <v>158</v>
      </c>
      <c r="N25" s="19"/>
      <c r="O25" s="19">
        <v>101</v>
      </c>
      <c r="P25" s="19"/>
      <c r="Q25" s="19">
        <v>102</v>
      </c>
      <c r="R25" s="19"/>
      <c r="S25" s="19">
        <v>59</v>
      </c>
      <c r="T25" s="19"/>
      <c r="U25" s="19">
        <v>20</v>
      </c>
      <c r="V25" s="19">
        <v>1792</v>
      </c>
      <c r="W25" s="3"/>
      <c r="X25" s="3"/>
    </row>
    <row r="26" spans="1:24" ht="15.75">
      <c r="A26" s="38" t="s">
        <v>18</v>
      </c>
      <c r="B26" s="39">
        <f t="shared" si="0"/>
        <v>24306</v>
      </c>
      <c r="C26" s="19">
        <v>12240</v>
      </c>
      <c r="D26" s="19"/>
      <c r="E26" s="19">
        <v>6807</v>
      </c>
      <c r="F26" s="19"/>
      <c r="G26" s="19">
        <v>1595</v>
      </c>
      <c r="H26" s="19"/>
      <c r="I26" s="19">
        <v>1415</v>
      </c>
      <c r="J26" s="19"/>
      <c r="K26" s="19">
        <v>1146</v>
      </c>
      <c r="L26" s="19"/>
      <c r="M26" s="19">
        <v>203</v>
      </c>
      <c r="N26" s="19"/>
      <c r="O26" s="19">
        <v>51</v>
      </c>
      <c r="P26" s="19"/>
      <c r="Q26" s="19">
        <v>91</v>
      </c>
      <c r="R26" s="19"/>
      <c r="S26" s="19">
        <v>72</v>
      </c>
      <c r="T26" s="19"/>
      <c r="U26" s="19">
        <v>13</v>
      </c>
      <c r="V26" s="19">
        <v>673</v>
      </c>
      <c r="W26" s="3"/>
      <c r="X26" s="3"/>
    </row>
    <row r="27" spans="1:24" ht="15.75">
      <c r="A27" s="38" t="s">
        <v>19</v>
      </c>
      <c r="B27" s="39">
        <f t="shared" si="0"/>
        <v>14132</v>
      </c>
      <c r="C27" s="19">
        <v>6260</v>
      </c>
      <c r="D27" s="19"/>
      <c r="E27" s="19">
        <v>4917</v>
      </c>
      <c r="F27" s="19"/>
      <c r="G27" s="19">
        <v>670</v>
      </c>
      <c r="H27" s="19"/>
      <c r="I27" s="19">
        <v>739</v>
      </c>
      <c r="J27" s="19"/>
      <c r="K27" s="19">
        <v>469</v>
      </c>
      <c r="L27" s="19"/>
      <c r="M27" s="19">
        <v>151</v>
      </c>
      <c r="N27" s="19"/>
      <c r="O27" s="19">
        <v>75</v>
      </c>
      <c r="P27" s="19"/>
      <c r="Q27" s="19">
        <v>67</v>
      </c>
      <c r="R27" s="19"/>
      <c r="S27" s="19">
        <v>39</v>
      </c>
      <c r="T27" s="19"/>
      <c r="U27" s="19">
        <v>12</v>
      </c>
      <c r="V27" s="19">
        <v>733</v>
      </c>
      <c r="W27" s="3"/>
      <c r="X27" s="3"/>
    </row>
    <row r="28" spans="1:24" ht="15.75">
      <c r="A28" s="38" t="s">
        <v>20</v>
      </c>
      <c r="B28" s="39">
        <f t="shared" si="0"/>
        <v>14058</v>
      </c>
      <c r="C28" s="19">
        <v>5947</v>
      </c>
      <c r="D28" s="19"/>
      <c r="E28" s="19">
        <v>5405</v>
      </c>
      <c r="F28" s="19"/>
      <c r="G28" s="19">
        <v>688</v>
      </c>
      <c r="H28" s="19"/>
      <c r="I28" s="19">
        <v>681</v>
      </c>
      <c r="J28" s="19"/>
      <c r="K28" s="19">
        <v>479</v>
      </c>
      <c r="L28" s="19"/>
      <c r="M28" s="19">
        <v>143</v>
      </c>
      <c r="N28" s="19"/>
      <c r="O28" s="19">
        <v>35</v>
      </c>
      <c r="P28" s="19"/>
      <c r="Q28" s="19">
        <v>54</v>
      </c>
      <c r="R28" s="19"/>
      <c r="S28" s="19">
        <v>40</v>
      </c>
      <c r="T28" s="19"/>
      <c r="U28" s="19">
        <v>23</v>
      </c>
      <c r="V28" s="19">
        <v>563</v>
      </c>
      <c r="W28" s="3"/>
      <c r="X28" s="3"/>
    </row>
    <row r="29" spans="1:24" ht="15.75">
      <c r="A29" s="38" t="s">
        <v>21</v>
      </c>
      <c r="B29" s="39">
        <f t="shared" si="0"/>
        <v>88378</v>
      </c>
      <c r="C29" s="19">
        <v>39493</v>
      </c>
      <c r="D29" s="19"/>
      <c r="E29" s="19">
        <v>29962</v>
      </c>
      <c r="F29" s="19"/>
      <c r="G29" s="19">
        <v>3629</v>
      </c>
      <c r="H29" s="19"/>
      <c r="I29" s="19">
        <v>6495</v>
      </c>
      <c r="J29" s="19"/>
      <c r="K29" s="19">
        <v>2618</v>
      </c>
      <c r="L29" s="19"/>
      <c r="M29" s="19">
        <v>553</v>
      </c>
      <c r="N29" s="19"/>
      <c r="O29" s="19">
        <v>279</v>
      </c>
      <c r="P29" s="19"/>
      <c r="Q29" s="19">
        <v>311</v>
      </c>
      <c r="R29" s="19"/>
      <c r="S29" s="19">
        <v>153</v>
      </c>
      <c r="T29" s="19"/>
      <c r="U29" s="19">
        <v>51</v>
      </c>
      <c r="V29" s="19">
        <v>4834</v>
      </c>
      <c r="W29" s="3"/>
      <c r="X29" s="3"/>
    </row>
    <row r="30" spans="1:24" ht="15.75">
      <c r="A30" s="38" t="s">
        <v>22</v>
      </c>
      <c r="B30" s="39">
        <f t="shared" si="0"/>
        <v>308415</v>
      </c>
      <c r="C30" s="19">
        <v>147158</v>
      </c>
      <c r="D30" s="19"/>
      <c r="E30" s="19">
        <v>87179</v>
      </c>
      <c r="F30" s="19"/>
      <c r="G30" s="19">
        <v>16089</v>
      </c>
      <c r="H30" s="19"/>
      <c r="I30" s="19">
        <v>18390</v>
      </c>
      <c r="J30" s="19"/>
      <c r="K30" s="19">
        <v>12064</v>
      </c>
      <c r="L30" s="19"/>
      <c r="M30" s="19">
        <v>2792</v>
      </c>
      <c r="N30" s="19"/>
      <c r="O30" s="19">
        <v>1586</v>
      </c>
      <c r="P30" s="19"/>
      <c r="Q30" s="19">
        <v>1345</v>
      </c>
      <c r="R30" s="19"/>
      <c r="S30" s="19">
        <v>916</v>
      </c>
      <c r="T30" s="19"/>
      <c r="U30" s="19">
        <v>322</v>
      </c>
      <c r="V30" s="19">
        <v>20574</v>
      </c>
      <c r="W30" s="3"/>
      <c r="X30" s="3"/>
    </row>
    <row r="31" spans="1:24" ht="15.75">
      <c r="A31" s="38" t="s">
        <v>23</v>
      </c>
      <c r="B31" s="39">
        <f t="shared" si="0"/>
        <v>13427</v>
      </c>
      <c r="C31" s="19">
        <v>6319</v>
      </c>
      <c r="D31" s="19"/>
      <c r="E31" s="19">
        <v>4121</v>
      </c>
      <c r="F31" s="19"/>
      <c r="G31" s="19">
        <v>791</v>
      </c>
      <c r="H31" s="19"/>
      <c r="I31" s="19">
        <v>436</v>
      </c>
      <c r="J31" s="19"/>
      <c r="K31" s="19">
        <v>394</v>
      </c>
      <c r="L31" s="19"/>
      <c r="M31" s="19">
        <v>99</v>
      </c>
      <c r="N31" s="19"/>
      <c r="O31" s="19">
        <v>55</v>
      </c>
      <c r="P31" s="19"/>
      <c r="Q31" s="19">
        <v>48</v>
      </c>
      <c r="R31" s="19"/>
      <c r="S31" s="19">
        <v>31</v>
      </c>
      <c r="T31" s="19"/>
      <c r="U31" s="19">
        <v>11</v>
      </c>
      <c r="V31" s="19">
        <v>1122</v>
      </c>
      <c r="W31" s="3"/>
      <c r="X31" s="3"/>
    </row>
    <row r="32" spans="1:24" ht="15.75">
      <c r="A32" s="38" t="s">
        <v>24</v>
      </c>
      <c r="B32" s="39">
        <f t="shared" si="0"/>
        <v>12685</v>
      </c>
      <c r="C32" s="19">
        <v>6270</v>
      </c>
      <c r="D32" s="19"/>
      <c r="E32" s="19">
        <v>3755</v>
      </c>
      <c r="F32" s="19"/>
      <c r="G32" s="19">
        <v>604</v>
      </c>
      <c r="H32" s="19"/>
      <c r="I32" s="19">
        <v>393</v>
      </c>
      <c r="J32" s="19"/>
      <c r="K32" s="19">
        <v>317</v>
      </c>
      <c r="L32" s="19"/>
      <c r="M32" s="19">
        <v>89</v>
      </c>
      <c r="N32" s="19"/>
      <c r="O32" s="19">
        <v>62</v>
      </c>
      <c r="P32" s="19"/>
      <c r="Q32" s="19">
        <v>46</v>
      </c>
      <c r="R32" s="19"/>
      <c r="S32" s="19">
        <v>43</v>
      </c>
      <c r="T32" s="19"/>
      <c r="U32" s="19">
        <v>19</v>
      </c>
      <c r="V32" s="19">
        <v>1087</v>
      </c>
      <c r="W32" s="3"/>
      <c r="X32" s="3"/>
    </row>
    <row r="33" spans="1:24" ht="15.75">
      <c r="A33" s="38" t="s">
        <v>25</v>
      </c>
      <c r="B33" s="39">
        <f t="shared" si="0"/>
        <v>15428</v>
      </c>
      <c r="C33" s="19">
        <v>6299</v>
      </c>
      <c r="D33" s="19"/>
      <c r="E33" s="19">
        <v>6246</v>
      </c>
      <c r="F33" s="19"/>
      <c r="G33" s="19">
        <v>563</v>
      </c>
      <c r="H33" s="19"/>
      <c r="I33" s="19">
        <v>860</v>
      </c>
      <c r="J33" s="19"/>
      <c r="K33" s="19">
        <v>341</v>
      </c>
      <c r="L33" s="19"/>
      <c r="M33" s="19">
        <v>103</v>
      </c>
      <c r="N33" s="19"/>
      <c r="O33" s="19">
        <v>63</v>
      </c>
      <c r="P33" s="19"/>
      <c r="Q33" s="19">
        <v>85</v>
      </c>
      <c r="R33" s="19"/>
      <c r="S33" s="19">
        <v>37</v>
      </c>
      <c r="T33" s="19"/>
      <c r="U33" s="19">
        <v>4</v>
      </c>
      <c r="V33" s="19">
        <v>827</v>
      </c>
      <c r="W33" s="3"/>
      <c r="X33" s="3"/>
    </row>
    <row r="34" spans="1:24" ht="15.75">
      <c r="A34" s="38" t="s">
        <v>26</v>
      </c>
      <c r="B34" s="39">
        <f t="shared" si="0"/>
        <v>18231</v>
      </c>
      <c r="C34" s="19">
        <v>6398</v>
      </c>
      <c r="D34" s="19"/>
      <c r="E34" s="19">
        <v>7098</v>
      </c>
      <c r="F34" s="19"/>
      <c r="G34" s="19">
        <v>1161</v>
      </c>
      <c r="H34" s="19"/>
      <c r="I34" s="19">
        <v>1577</v>
      </c>
      <c r="J34" s="19"/>
      <c r="K34" s="19">
        <v>497</v>
      </c>
      <c r="L34" s="19"/>
      <c r="M34" s="19">
        <v>167</v>
      </c>
      <c r="N34" s="19"/>
      <c r="O34" s="19">
        <v>82</v>
      </c>
      <c r="P34" s="19"/>
      <c r="Q34" s="19">
        <v>120</v>
      </c>
      <c r="R34" s="19"/>
      <c r="S34" s="19">
        <v>57</v>
      </c>
      <c r="T34" s="19"/>
      <c r="U34" s="19">
        <v>16</v>
      </c>
      <c r="V34" s="19">
        <v>1058</v>
      </c>
      <c r="W34" s="3"/>
      <c r="X34" s="3"/>
    </row>
    <row r="35" spans="1:24" ht="15.75">
      <c r="A35" s="38" t="s">
        <v>27</v>
      </c>
      <c r="B35" s="39">
        <f t="shared" si="0"/>
        <v>16851</v>
      </c>
      <c r="C35" s="19">
        <v>6838</v>
      </c>
      <c r="D35" s="19"/>
      <c r="E35" s="19">
        <v>6027</v>
      </c>
      <c r="F35" s="19"/>
      <c r="G35" s="19">
        <v>884</v>
      </c>
      <c r="H35" s="19"/>
      <c r="I35" s="19">
        <v>1338</v>
      </c>
      <c r="J35" s="19"/>
      <c r="K35" s="19">
        <v>586</v>
      </c>
      <c r="L35" s="19"/>
      <c r="M35" s="19">
        <v>114</v>
      </c>
      <c r="N35" s="19"/>
      <c r="O35" s="19">
        <v>43</v>
      </c>
      <c r="P35" s="19"/>
      <c r="Q35" s="19">
        <v>66</v>
      </c>
      <c r="R35" s="19"/>
      <c r="S35" s="19">
        <v>37</v>
      </c>
      <c r="T35" s="19"/>
      <c r="U35" s="19">
        <v>17</v>
      </c>
      <c r="V35" s="19">
        <v>901</v>
      </c>
      <c r="W35" s="3"/>
      <c r="X35" s="3"/>
    </row>
    <row r="36" spans="1:24" ht="15.75">
      <c r="A36" s="38" t="s">
        <v>28</v>
      </c>
      <c r="B36" s="39">
        <f t="shared" si="0"/>
        <v>2667</v>
      </c>
      <c r="C36" s="19">
        <v>989</v>
      </c>
      <c r="D36" s="19"/>
      <c r="E36" s="19">
        <v>1152</v>
      </c>
      <c r="F36" s="19"/>
      <c r="G36" s="19">
        <v>122</v>
      </c>
      <c r="H36" s="19"/>
      <c r="I36" s="19">
        <v>162</v>
      </c>
      <c r="J36" s="19"/>
      <c r="K36" s="19">
        <v>64</v>
      </c>
      <c r="L36" s="19"/>
      <c r="M36" s="19">
        <v>17</v>
      </c>
      <c r="N36" s="19"/>
      <c r="O36" s="19">
        <v>4</v>
      </c>
      <c r="P36" s="19"/>
      <c r="Q36" s="19">
        <v>22</v>
      </c>
      <c r="R36" s="19"/>
      <c r="S36" s="19">
        <v>22</v>
      </c>
      <c r="T36" s="19"/>
      <c r="U36" s="19">
        <v>0</v>
      </c>
      <c r="V36" s="19">
        <v>113</v>
      </c>
      <c r="W36" s="3"/>
      <c r="X36" s="3"/>
    </row>
    <row r="37" spans="1:24" ht="15.75">
      <c r="A37" s="38" t="s">
        <v>29</v>
      </c>
      <c r="B37" s="39">
        <f t="shared" si="0"/>
        <v>20122</v>
      </c>
      <c r="C37" s="19">
        <v>8870</v>
      </c>
      <c r="D37" s="19"/>
      <c r="E37" s="19">
        <v>6685</v>
      </c>
      <c r="F37" s="19"/>
      <c r="G37" s="19">
        <v>1174</v>
      </c>
      <c r="H37" s="19"/>
      <c r="I37" s="19">
        <v>978</v>
      </c>
      <c r="J37" s="19"/>
      <c r="K37" s="19">
        <v>412</v>
      </c>
      <c r="L37" s="19"/>
      <c r="M37" s="19">
        <v>118</v>
      </c>
      <c r="N37" s="19"/>
      <c r="O37" s="19">
        <v>58</v>
      </c>
      <c r="P37" s="19"/>
      <c r="Q37" s="19">
        <v>114</v>
      </c>
      <c r="R37" s="19"/>
      <c r="S37" s="19">
        <v>35</v>
      </c>
      <c r="T37" s="19"/>
      <c r="U37" s="19">
        <v>18</v>
      </c>
      <c r="V37" s="19">
        <v>1660</v>
      </c>
      <c r="W37" s="3"/>
      <c r="X37" s="3"/>
    </row>
    <row r="38" spans="1:24" ht="15.75">
      <c r="A38" s="38" t="s">
        <v>30</v>
      </c>
      <c r="B38" s="39">
        <f t="shared" si="0"/>
        <v>27760</v>
      </c>
      <c r="C38" s="19">
        <v>13057</v>
      </c>
      <c r="D38" s="19"/>
      <c r="E38" s="19">
        <v>8774</v>
      </c>
      <c r="F38" s="19"/>
      <c r="G38" s="19">
        <v>1809</v>
      </c>
      <c r="H38" s="19"/>
      <c r="I38" s="19">
        <v>1111</v>
      </c>
      <c r="J38" s="19"/>
      <c r="K38" s="19">
        <v>666</v>
      </c>
      <c r="L38" s="19"/>
      <c r="M38" s="19">
        <v>95</v>
      </c>
      <c r="N38" s="19"/>
      <c r="O38" s="19">
        <v>97</v>
      </c>
      <c r="P38" s="19"/>
      <c r="Q38" s="19">
        <v>80</v>
      </c>
      <c r="R38" s="19"/>
      <c r="S38" s="19">
        <v>98</v>
      </c>
      <c r="T38" s="19"/>
      <c r="U38" s="19">
        <v>30</v>
      </c>
      <c r="V38" s="19">
        <v>1943</v>
      </c>
      <c r="W38" s="3"/>
      <c r="X38" s="3"/>
    </row>
    <row r="39" spans="1:24" ht="15.75">
      <c r="A39" s="38" t="s">
        <v>31</v>
      </c>
      <c r="B39" s="39">
        <f t="shared" si="0"/>
        <v>7579</v>
      </c>
      <c r="C39" s="19">
        <v>3318</v>
      </c>
      <c r="D39" s="19"/>
      <c r="E39" s="19">
        <v>2605</v>
      </c>
      <c r="F39" s="19"/>
      <c r="G39" s="19">
        <v>364</v>
      </c>
      <c r="H39" s="19"/>
      <c r="I39" s="19">
        <v>382</v>
      </c>
      <c r="J39" s="19"/>
      <c r="K39" s="19">
        <v>159</v>
      </c>
      <c r="L39" s="19"/>
      <c r="M39" s="19">
        <v>44</v>
      </c>
      <c r="N39" s="19"/>
      <c r="O39" s="19">
        <v>44</v>
      </c>
      <c r="P39" s="19"/>
      <c r="Q39" s="19">
        <v>35</v>
      </c>
      <c r="R39" s="19"/>
      <c r="S39" s="19">
        <v>32</v>
      </c>
      <c r="T39" s="19"/>
      <c r="U39" s="19">
        <v>15</v>
      </c>
      <c r="V39" s="19">
        <v>581</v>
      </c>
      <c r="W39" s="3"/>
      <c r="X39" s="3"/>
    </row>
    <row r="40" spans="1:24" ht="15.75">
      <c r="A40" s="38" t="s">
        <v>32</v>
      </c>
      <c r="B40" s="39">
        <f t="shared" si="0"/>
        <v>19899</v>
      </c>
      <c r="C40" s="19">
        <v>7780</v>
      </c>
      <c r="D40" s="19"/>
      <c r="E40" s="19">
        <v>7614</v>
      </c>
      <c r="F40" s="19"/>
      <c r="G40" s="19">
        <v>994</v>
      </c>
      <c r="H40" s="19"/>
      <c r="I40" s="19">
        <v>1534</v>
      </c>
      <c r="J40" s="19"/>
      <c r="K40" s="19">
        <v>504</v>
      </c>
      <c r="L40" s="19"/>
      <c r="M40" s="19">
        <v>160</v>
      </c>
      <c r="N40" s="19"/>
      <c r="O40" s="19">
        <v>80</v>
      </c>
      <c r="P40" s="19"/>
      <c r="Q40" s="19">
        <v>121</v>
      </c>
      <c r="R40" s="19"/>
      <c r="S40" s="19">
        <v>64</v>
      </c>
      <c r="T40" s="19"/>
      <c r="U40" s="19">
        <v>31</v>
      </c>
      <c r="V40" s="19">
        <v>1017</v>
      </c>
      <c r="W40" s="3"/>
      <c r="X40" s="3"/>
    </row>
    <row r="41" spans="1:24" ht="15.75">
      <c r="A41" s="38" t="s">
        <v>33</v>
      </c>
      <c r="B41" s="39">
        <f t="shared" si="0"/>
        <v>21610</v>
      </c>
      <c r="C41" s="19">
        <v>9069</v>
      </c>
      <c r="D41" s="19"/>
      <c r="E41" s="19">
        <v>7280</v>
      </c>
      <c r="F41" s="19"/>
      <c r="G41" s="19">
        <v>1277</v>
      </c>
      <c r="H41" s="19"/>
      <c r="I41" s="19">
        <v>1500</v>
      </c>
      <c r="J41" s="19"/>
      <c r="K41" s="19">
        <v>672</v>
      </c>
      <c r="L41" s="19"/>
      <c r="M41" s="19">
        <v>265</v>
      </c>
      <c r="N41" s="19"/>
      <c r="O41" s="19">
        <v>121</v>
      </c>
      <c r="P41" s="19"/>
      <c r="Q41" s="19">
        <v>168</v>
      </c>
      <c r="R41" s="19"/>
      <c r="S41" s="19">
        <v>92</v>
      </c>
      <c r="T41" s="19"/>
      <c r="U41" s="19">
        <v>30</v>
      </c>
      <c r="V41" s="19">
        <v>1136</v>
      </c>
      <c r="W41" s="3"/>
      <c r="X41" s="3"/>
    </row>
    <row r="42" spans="1:24" ht="15.75">
      <c r="A42" s="38" t="s">
        <v>34</v>
      </c>
      <c r="B42" s="39">
        <f t="shared" si="0"/>
        <v>233802</v>
      </c>
      <c r="C42" s="19">
        <v>110065</v>
      </c>
      <c r="D42" s="19"/>
      <c r="E42" s="19">
        <v>72099</v>
      </c>
      <c r="F42" s="19"/>
      <c r="G42" s="19">
        <v>11625</v>
      </c>
      <c r="H42" s="19"/>
      <c r="I42" s="19">
        <v>17728</v>
      </c>
      <c r="J42" s="19"/>
      <c r="K42" s="19">
        <v>6100</v>
      </c>
      <c r="L42" s="19"/>
      <c r="M42" s="19">
        <v>1756</v>
      </c>
      <c r="N42" s="19"/>
      <c r="O42" s="19">
        <v>852</v>
      </c>
      <c r="P42" s="19"/>
      <c r="Q42" s="19">
        <v>1218</v>
      </c>
      <c r="R42" s="19"/>
      <c r="S42" s="19">
        <v>573</v>
      </c>
      <c r="T42" s="19"/>
      <c r="U42" s="19">
        <v>305</v>
      </c>
      <c r="V42" s="19">
        <v>11481</v>
      </c>
      <c r="W42" s="3"/>
      <c r="X42" s="3"/>
    </row>
    <row r="43" spans="1:24" ht="15.75">
      <c r="A43" s="38" t="s">
        <v>35</v>
      </c>
      <c r="B43" s="39">
        <f t="shared" si="0"/>
        <v>14256</v>
      </c>
      <c r="C43" s="19">
        <v>6182</v>
      </c>
      <c r="D43" s="19"/>
      <c r="E43" s="19">
        <v>5075</v>
      </c>
      <c r="F43" s="19"/>
      <c r="G43" s="19">
        <v>639</v>
      </c>
      <c r="H43" s="19"/>
      <c r="I43" s="19">
        <v>1072</v>
      </c>
      <c r="J43" s="19"/>
      <c r="K43" s="19">
        <v>377</v>
      </c>
      <c r="L43" s="19"/>
      <c r="M43" s="19">
        <v>98</v>
      </c>
      <c r="N43" s="19"/>
      <c r="O43" s="19">
        <v>56</v>
      </c>
      <c r="P43" s="19"/>
      <c r="Q43" s="19">
        <v>90</v>
      </c>
      <c r="R43" s="19"/>
      <c r="S43" s="19">
        <v>35</v>
      </c>
      <c r="T43" s="19"/>
      <c r="U43" s="19">
        <v>7</v>
      </c>
      <c r="V43" s="19">
        <v>625</v>
      </c>
      <c r="W43" s="3"/>
      <c r="X43" s="3"/>
    </row>
    <row r="44" spans="1:24" ht="15.75">
      <c r="A44" s="38" t="s">
        <v>36</v>
      </c>
      <c r="B44" s="39">
        <f t="shared" si="0"/>
        <v>392927</v>
      </c>
      <c r="C44" s="19">
        <v>183939</v>
      </c>
      <c r="D44" s="19"/>
      <c r="E44" s="19">
        <v>148727</v>
      </c>
      <c r="F44" s="19"/>
      <c r="G44" s="19">
        <v>9790</v>
      </c>
      <c r="H44" s="19"/>
      <c r="I44" s="19">
        <v>22538</v>
      </c>
      <c r="J44" s="19"/>
      <c r="K44" s="19">
        <v>8872</v>
      </c>
      <c r="L44" s="19"/>
      <c r="M44" s="19">
        <v>1556</v>
      </c>
      <c r="N44" s="19"/>
      <c r="O44" s="19">
        <v>1056</v>
      </c>
      <c r="P44" s="19"/>
      <c r="Q44" s="19">
        <v>1177</v>
      </c>
      <c r="R44" s="19"/>
      <c r="S44" s="19">
        <v>674</v>
      </c>
      <c r="T44" s="19"/>
      <c r="U44" s="19">
        <v>929</v>
      </c>
      <c r="V44" s="19">
        <v>13669</v>
      </c>
      <c r="W44" s="3"/>
      <c r="X44" s="3"/>
    </row>
    <row r="45" spans="1:24" ht="15.75">
      <c r="A45" s="38" t="s">
        <v>37</v>
      </c>
      <c r="B45" s="39">
        <f t="shared" si="0"/>
        <v>66992</v>
      </c>
      <c r="C45" s="19">
        <v>28473</v>
      </c>
      <c r="D45" s="19"/>
      <c r="E45" s="19">
        <v>22697</v>
      </c>
      <c r="F45" s="19"/>
      <c r="G45" s="19">
        <v>3756</v>
      </c>
      <c r="H45" s="19"/>
      <c r="I45" s="19">
        <v>4336</v>
      </c>
      <c r="J45" s="19"/>
      <c r="K45" s="19">
        <v>2254</v>
      </c>
      <c r="L45" s="19"/>
      <c r="M45" s="19">
        <v>514</v>
      </c>
      <c r="N45" s="19"/>
      <c r="O45" s="19">
        <v>313</v>
      </c>
      <c r="P45" s="19"/>
      <c r="Q45" s="19">
        <v>342</v>
      </c>
      <c r="R45" s="19"/>
      <c r="S45" s="19">
        <v>265</v>
      </c>
      <c r="T45" s="19"/>
      <c r="U45" s="19">
        <v>55</v>
      </c>
      <c r="V45" s="19">
        <v>3987</v>
      </c>
      <c r="W45" s="3"/>
      <c r="X45" s="3"/>
    </row>
    <row r="46" spans="1:24" ht="15.75">
      <c r="A46" s="38" t="s">
        <v>38</v>
      </c>
      <c r="B46" s="39">
        <f t="shared" si="0"/>
        <v>69543</v>
      </c>
      <c r="C46" s="19">
        <v>32239</v>
      </c>
      <c r="D46" s="19"/>
      <c r="E46" s="19">
        <v>23136</v>
      </c>
      <c r="F46" s="19"/>
      <c r="G46" s="19">
        <v>3949</v>
      </c>
      <c r="H46" s="19"/>
      <c r="I46" s="19">
        <v>3638</v>
      </c>
      <c r="J46" s="19"/>
      <c r="K46" s="19">
        <v>1632</v>
      </c>
      <c r="L46" s="19"/>
      <c r="M46" s="19">
        <v>415</v>
      </c>
      <c r="N46" s="19"/>
      <c r="O46" s="19">
        <v>246</v>
      </c>
      <c r="P46" s="19"/>
      <c r="Q46" s="19">
        <v>363</v>
      </c>
      <c r="R46" s="19"/>
      <c r="S46" s="19">
        <v>166</v>
      </c>
      <c r="T46" s="19"/>
      <c r="U46" s="19">
        <v>57</v>
      </c>
      <c r="V46" s="19">
        <v>3702</v>
      </c>
      <c r="W46" s="3"/>
      <c r="X46" s="3"/>
    </row>
    <row r="47" spans="1:24" ht="15.75">
      <c r="A47" s="38" t="s">
        <v>39</v>
      </c>
      <c r="B47" s="39">
        <f t="shared" si="0"/>
        <v>145746</v>
      </c>
      <c r="C47" s="19">
        <v>70528</v>
      </c>
      <c r="D47" s="19"/>
      <c r="E47" s="19">
        <v>41637</v>
      </c>
      <c r="F47" s="19"/>
      <c r="G47" s="19">
        <v>7300</v>
      </c>
      <c r="H47" s="19"/>
      <c r="I47" s="19">
        <v>9836</v>
      </c>
      <c r="J47" s="19"/>
      <c r="K47" s="19">
        <v>5228</v>
      </c>
      <c r="L47" s="19"/>
      <c r="M47" s="19">
        <v>2046</v>
      </c>
      <c r="N47" s="19"/>
      <c r="O47" s="19">
        <v>571</v>
      </c>
      <c r="P47" s="19"/>
      <c r="Q47" s="19">
        <v>926</v>
      </c>
      <c r="R47" s="19"/>
      <c r="S47" s="19">
        <v>417</v>
      </c>
      <c r="T47" s="19"/>
      <c r="U47" s="19">
        <v>91</v>
      </c>
      <c r="V47" s="19">
        <v>7166</v>
      </c>
      <c r="W47" s="3"/>
      <c r="X47" s="3"/>
    </row>
    <row r="48" spans="1:24" ht="15.75">
      <c r="A48" s="38" t="s">
        <v>40</v>
      </c>
      <c r="B48" s="39">
        <f t="shared" si="0"/>
        <v>34976</v>
      </c>
      <c r="C48" s="19">
        <v>14834</v>
      </c>
      <c r="D48" s="19"/>
      <c r="E48" s="19">
        <v>12712</v>
      </c>
      <c r="F48" s="19"/>
      <c r="G48" s="19">
        <v>1700</v>
      </c>
      <c r="H48" s="19"/>
      <c r="I48" s="19">
        <v>2553</v>
      </c>
      <c r="J48" s="19"/>
      <c r="K48" s="19">
        <v>716</v>
      </c>
      <c r="L48" s="19"/>
      <c r="M48" s="19">
        <v>309</v>
      </c>
      <c r="N48" s="19"/>
      <c r="O48" s="19">
        <v>122</v>
      </c>
      <c r="P48" s="19"/>
      <c r="Q48" s="19">
        <v>203</v>
      </c>
      <c r="R48" s="19"/>
      <c r="S48" s="19">
        <v>93</v>
      </c>
      <c r="T48" s="19"/>
      <c r="U48" s="19">
        <v>28</v>
      </c>
      <c r="V48" s="19">
        <v>1706</v>
      </c>
      <c r="W48" s="3"/>
      <c r="X48" s="3"/>
    </row>
    <row r="49" spans="1:24" ht="15.75">
      <c r="A49" s="38" t="s">
        <v>41</v>
      </c>
      <c r="B49" s="39">
        <f t="shared" si="0"/>
        <v>100047</v>
      </c>
      <c r="C49" s="19">
        <v>45592</v>
      </c>
      <c r="D49" s="19"/>
      <c r="E49" s="19">
        <v>34366</v>
      </c>
      <c r="F49" s="19"/>
      <c r="G49" s="19">
        <v>3431</v>
      </c>
      <c r="H49" s="19"/>
      <c r="I49" s="19">
        <v>7102</v>
      </c>
      <c r="J49" s="19"/>
      <c r="K49" s="19">
        <v>2388</v>
      </c>
      <c r="L49" s="19"/>
      <c r="M49" s="19">
        <v>598</v>
      </c>
      <c r="N49" s="19"/>
      <c r="O49" s="19">
        <v>353</v>
      </c>
      <c r="P49" s="19"/>
      <c r="Q49" s="19">
        <v>388</v>
      </c>
      <c r="R49" s="19"/>
      <c r="S49" s="19">
        <v>382</v>
      </c>
      <c r="T49" s="19"/>
      <c r="U49" s="19">
        <v>56</v>
      </c>
      <c r="V49" s="19">
        <v>5391</v>
      </c>
      <c r="W49" s="3"/>
      <c r="X49" s="3"/>
    </row>
    <row r="50" spans="1:24" ht="15.75">
      <c r="A50" s="38" t="s">
        <v>42</v>
      </c>
      <c r="B50" s="39">
        <f t="shared" si="0"/>
        <v>11467</v>
      </c>
      <c r="C50" s="19">
        <v>4051</v>
      </c>
      <c r="D50" s="19"/>
      <c r="E50" s="19">
        <v>4555</v>
      </c>
      <c r="F50" s="19"/>
      <c r="G50" s="19">
        <v>628</v>
      </c>
      <c r="H50" s="19"/>
      <c r="I50" s="19">
        <v>828</v>
      </c>
      <c r="J50" s="19"/>
      <c r="K50" s="19">
        <v>280</v>
      </c>
      <c r="L50" s="19"/>
      <c r="M50" s="19">
        <v>90</v>
      </c>
      <c r="N50" s="19"/>
      <c r="O50" s="19">
        <v>42</v>
      </c>
      <c r="P50" s="19"/>
      <c r="Q50" s="19">
        <v>80</v>
      </c>
      <c r="R50" s="19"/>
      <c r="S50" s="19">
        <v>41</v>
      </c>
      <c r="T50" s="19"/>
      <c r="U50" s="19">
        <v>12</v>
      </c>
      <c r="V50" s="19">
        <v>860</v>
      </c>
      <c r="W50" s="3"/>
      <c r="X50" s="3"/>
    </row>
    <row r="51" spans="1:24" ht="15.75">
      <c r="A51" s="38" t="s">
        <v>43</v>
      </c>
      <c r="B51" s="39">
        <f t="shared" si="0"/>
        <v>32374</v>
      </c>
      <c r="C51" s="19">
        <v>13601</v>
      </c>
      <c r="D51" s="19"/>
      <c r="E51" s="19">
        <v>10671</v>
      </c>
      <c r="F51" s="19"/>
      <c r="G51" s="19">
        <v>1871</v>
      </c>
      <c r="H51" s="19"/>
      <c r="I51" s="19">
        <v>2113</v>
      </c>
      <c r="J51" s="19"/>
      <c r="K51" s="19">
        <v>937</v>
      </c>
      <c r="L51" s="19"/>
      <c r="M51" s="19">
        <v>336</v>
      </c>
      <c r="N51" s="19"/>
      <c r="O51" s="19">
        <v>211</v>
      </c>
      <c r="P51" s="19"/>
      <c r="Q51" s="19">
        <v>260</v>
      </c>
      <c r="R51" s="19"/>
      <c r="S51" s="19">
        <v>139</v>
      </c>
      <c r="T51" s="19"/>
      <c r="U51" s="19">
        <v>34</v>
      </c>
      <c r="V51" s="19">
        <v>2201</v>
      </c>
      <c r="W51" s="3"/>
      <c r="X51" s="3"/>
    </row>
    <row r="52" spans="1:24" ht="15.75">
      <c r="A52" s="38" t="s">
        <v>44</v>
      </c>
      <c r="B52" s="39">
        <f t="shared" si="0"/>
        <v>18517</v>
      </c>
      <c r="C52" s="19">
        <v>8612</v>
      </c>
      <c r="D52" s="19"/>
      <c r="E52" s="19">
        <v>6284</v>
      </c>
      <c r="F52" s="19"/>
      <c r="G52" s="19">
        <v>985</v>
      </c>
      <c r="H52" s="19"/>
      <c r="I52" s="19">
        <v>883</v>
      </c>
      <c r="J52" s="19"/>
      <c r="K52" s="19">
        <v>627</v>
      </c>
      <c r="L52" s="19"/>
      <c r="M52" s="19">
        <v>158</v>
      </c>
      <c r="N52" s="19"/>
      <c r="O52" s="19">
        <v>63</v>
      </c>
      <c r="P52" s="19"/>
      <c r="Q52" s="19">
        <v>92</v>
      </c>
      <c r="R52" s="19"/>
      <c r="S52" s="19">
        <v>52</v>
      </c>
      <c r="T52" s="19"/>
      <c r="U52" s="19">
        <v>15</v>
      </c>
      <c r="V52" s="19">
        <v>746</v>
      </c>
      <c r="W52" s="3"/>
      <c r="X52" s="3"/>
    </row>
    <row r="53" spans="1:24" ht="15.75">
      <c r="A53" s="38" t="s">
        <v>45</v>
      </c>
      <c r="B53" s="39">
        <f t="shared" si="0"/>
        <v>32749</v>
      </c>
      <c r="C53" s="19">
        <v>12071</v>
      </c>
      <c r="D53" s="19"/>
      <c r="E53" s="19">
        <v>12507</v>
      </c>
      <c r="F53" s="19"/>
      <c r="G53" s="19">
        <v>1776</v>
      </c>
      <c r="H53" s="19"/>
      <c r="I53" s="19">
        <v>3053</v>
      </c>
      <c r="J53" s="19"/>
      <c r="K53" s="19">
        <v>1104</v>
      </c>
      <c r="L53" s="19"/>
      <c r="M53" s="19">
        <v>184</v>
      </c>
      <c r="N53" s="19"/>
      <c r="O53" s="19">
        <v>64</v>
      </c>
      <c r="P53" s="19"/>
      <c r="Q53" s="19">
        <v>109</v>
      </c>
      <c r="R53" s="19"/>
      <c r="S53" s="19">
        <v>69</v>
      </c>
      <c r="T53" s="19"/>
      <c r="U53" s="19">
        <v>29</v>
      </c>
      <c r="V53" s="19">
        <v>1783</v>
      </c>
      <c r="W53" s="3"/>
      <c r="X53" s="3"/>
    </row>
    <row r="54" spans="1:24" ht="15.75">
      <c r="A54" s="38" t="s">
        <v>46</v>
      </c>
      <c r="B54" s="39">
        <f t="shared" si="0"/>
        <v>55098</v>
      </c>
      <c r="C54" s="19">
        <v>26249</v>
      </c>
      <c r="D54" s="19"/>
      <c r="E54" s="19">
        <v>16605</v>
      </c>
      <c r="F54" s="19"/>
      <c r="G54" s="19">
        <v>3481</v>
      </c>
      <c r="H54" s="19"/>
      <c r="I54" s="19">
        <v>4121</v>
      </c>
      <c r="J54" s="19"/>
      <c r="K54" s="19">
        <v>2106</v>
      </c>
      <c r="L54" s="19"/>
      <c r="M54" s="19">
        <v>462</v>
      </c>
      <c r="N54" s="19"/>
      <c r="O54" s="19">
        <v>158</v>
      </c>
      <c r="P54" s="19"/>
      <c r="Q54" s="19">
        <v>314</v>
      </c>
      <c r="R54" s="19"/>
      <c r="S54" s="19">
        <v>106</v>
      </c>
      <c r="T54" s="19"/>
      <c r="U54" s="19">
        <v>29</v>
      </c>
      <c r="V54" s="19">
        <v>1467</v>
      </c>
      <c r="W54" s="3"/>
      <c r="X54" s="3"/>
    </row>
    <row r="55" spans="1:24" ht="15.75">
      <c r="A55" s="38" t="s">
        <v>47</v>
      </c>
      <c r="B55" s="39">
        <f t="shared" si="0"/>
        <v>89290</v>
      </c>
      <c r="C55" s="19">
        <v>42053</v>
      </c>
      <c r="D55" s="19"/>
      <c r="E55" s="19">
        <v>29316</v>
      </c>
      <c r="F55" s="19"/>
      <c r="G55" s="19">
        <v>2778</v>
      </c>
      <c r="H55" s="19"/>
      <c r="I55" s="19">
        <v>5833</v>
      </c>
      <c r="J55" s="19"/>
      <c r="K55" s="19">
        <v>2237</v>
      </c>
      <c r="L55" s="19"/>
      <c r="M55" s="19">
        <v>442</v>
      </c>
      <c r="N55" s="19"/>
      <c r="O55" s="19">
        <v>230</v>
      </c>
      <c r="P55" s="19"/>
      <c r="Q55" s="19">
        <v>194</v>
      </c>
      <c r="R55" s="19"/>
      <c r="S55" s="19">
        <v>145</v>
      </c>
      <c r="T55" s="19"/>
      <c r="U55" s="19">
        <v>41</v>
      </c>
      <c r="V55" s="19">
        <v>6021</v>
      </c>
      <c r="W55" s="3"/>
      <c r="X55" s="3"/>
    </row>
    <row r="56" spans="1:24" ht="15.75">
      <c r="A56" s="38" t="s">
        <v>48</v>
      </c>
      <c r="B56" s="39">
        <f t="shared" si="0"/>
        <v>83443</v>
      </c>
      <c r="C56" s="19">
        <v>39402</v>
      </c>
      <c r="D56" s="19"/>
      <c r="E56" s="19">
        <v>29167</v>
      </c>
      <c r="F56" s="19"/>
      <c r="G56" s="19">
        <v>4126</v>
      </c>
      <c r="H56" s="19"/>
      <c r="I56" s="19">
        <v>5264</v>
      </c>
      <c r="J56" s="19"/>
      <c r="K56" s="19">
        <v>2136</v>
      </c>
      <c r="L56" s="19"/>
      <c r="M56" s="19">
        <v>470</v>
      </c>
      <c r="N56" s="19"/>
      <c r="O56" s="19">
        <v>172</v>
      </c>
      <c r="P56" s="19"/>
      <c r="Q56" s="19">
        <v>416</v>
      </c>
      <c r="R56" s="19"/>
      <c r="S56" s="19">
        <v>130</v>
      </c>
      <c r="T56" s="19"/>
      <c r="U56" s="19">
        <v>40</v>
      </c>
      <c r="V56" s="19">
        <v>2120</v>
      </c>
      <c r="W56" s="3"/>
      <c r="X56" s="3"/>
    </row>
    <row r="57" spans="1:24" ht="15.75">
      <c r="A57" s="38" t="s">
        <v>49</v>
      </c>
      <c r="B57" s="39">
        <f t="shared" si="0"/>
        <v>49343</v>
      </c>
      <c r="C57" s="19">
        <v>24012</v>
      </c>
      <c r="D57" s="19"/>
      <c r="E57" s="19">
        <v>15175</v>
      </c>
      <c r="F57" s="19"/>
      <c r="G57" s="19">
        <v>2505</v>
      </c>
      <c r="H57" s="19"/>
      <c r="I57" s="19">
        <v>3468</v>
      </c>
      <c r="J57" s="19"/>
      <c r="K57" s="19">
        <v>1552</v>
      </c>
      <c r="L57" s="19"/>
      <c r="M57" s="19">
        <v>394</v>
      </c>
      <c r="N57" s="19"/>
      <c r="O57" s="19">
        <v>113</v>
      </c>
      <c r="P57" s="19"/>
      <c r="Q57" s="19">
        <v>255</v>
      </c>
      <c r="R57" s="19"/>
      <c r="S57" s="19">
        <v>109</v>
      </c>
      <c r="T57" s="19"/>
      <c r="U57" s="19">
        <v>151</v>
      </c>
      <c r="V57" s="19">
        <v>1609</v>
      </c>
      <c r="W57" s="3"/>
      <c r="X57" s="3"/>
    </row>
    <row r="58" spans="1:24" ht="15.75">
      <c r="A58" s="38" t="s">
        <v>50</v>
      </c>
      <c r="B58" s="39">
        <f t="shared" si="0"/>
        <v>10649</v>
      </c>
      <c r="C58" s="19">
        <v>4333</v>
      </c>
      <c r="D58" s="19"/>
      <c r="E58" s="19">
        <v>3914</v>
      </c>
      <c r="F58" s="19"/>
      <c r="G58" s="19">
        <v>554</v>
      </c>
      <c r="H58" s="19"/>
      <c r="I58" s="19">
        <v>917</v>
      </c>
      <c r="J58" s="19"/>
      <c r="K58" s="19">
        <v>337</v>
      </c>
      <c r="L58" s="19"/>
      <c r="M58" s="19">
        <v>86</v>
      </c>
      <c r="N58" s="19"/>
      <c r="O58" s="19">
        <v>41</v>
      </c>
      <c r="P58" s="19"/>
      <c r="Q58" s="19">
        <v>79</v>
      </c>
      <c r="R58" s="19"/>
      <c r="S58" s="19">
        <v>40</v>
      </c>
      <c r="T58" s="19"/>
      <c r="U58" s="19">
        <v>11</v>
      </c>
      <c r="V58" s="19">
        <v>337</v>
      </c>
      <c r="W58" s="3"/>
      <c r="X58" s="3"/>
    </row>
    <row r="59" spans="1:24" ht="15.75">
      <c r="A59" s="38" t="s">
        <v>51</v>
      </c>
      <c r="B59" s="39">
        <f t="shared" si="0"/>
        <v>6040</v>
      </c>
      <c r="C59" s="19">
        <v>2467</v>
      </c>
      <c r="D59" s="19"/>
      <c r="E59" s="19">
        <v>2273</v>
      </c>
      <c r="F59" s="19"/>
      <c r="G59" s="19">
        <v>331</v>
      </c>
      <c r="H59" s="19"/>
      <c r="I59" s="19">
        <v>369</v>
      </c>
      <c r="J59" s="19"/>
      <c r="K59" s="19">
        <v>243</v>
      </c>
      <c r="L59" s="19"/>
      <c r="M59" s="19">
        <v>54</v>
      </c>
      <c r="N59" s="19"/>
      <c r="O59" s="19">
        <v>24</v>
      </c>
      <c r="P59" s="19"/>
      <c r="Q59" s="19">
        <v>18</v>
      </c>
      <c r="R59" s="19"/>
      <c r="S59" s="19">
        <v>15</v>
      </c>
      <c r="T59" s="19"/>
      <c r="U59" s="19">
        <v>2</v>
      </c>
      <c r="V59" s="19">
        <v>244</v>
      </c>
      <c r="W59" s="3"/>
      <c r="X59" s="3"/>
    </row>
    <row r="60" spans="1:24" ht="15.75">
      <c r="A60" s="38" t="s">
        <v>52</v>
      </c>
      <c r="B60" s="39">
        <f t="shared" si="0"/>
        <v>10224</v>
      </c>
      <c r="C60" s="19">
        <v>4325</v>
      </c>
      <c r="D60" s="19"/>
      <c r="E60" s="19">
        <v>3633</v>
      </c>
      <c r="F60" s="19"/>
      <c r="G60" s="19">
        <v>539</v>
      </c>
      <c r="H60" s="19"/>
      <c r="I60" s="19">
        <v>561</v>
      </c>
      <c r="J60" s="19"/>
      <c r="K60" s="19">
        <v>304</v>
      </c>
      <c r="L60" s="19"/>
      <c r="M60" s="19">
        <v>110</v>
      </c>
      <c r="N60" s="19"/>
      <c r="O60" s="19">
        <v>73</v>
      </c>
      <c r="P60" s="19"/>
      <c r="Q60" s="19">
        <v>53</v>
      </c>
      <c r="R60" s="19"/>
      <c r="S60" s="19">
        <v>35</v>
      </c>
      <c r="T60" s="19"/>
      <c r="U60" s="19">
        <v>13</v>
      </c>
      <c r="V60" s="19">
        <v>578</v>
      </c>
      <c r="W60" s="3"/>
      <c r="X60" s="3"/>
    </row>
    <row r="61" spans="1:24" ht="15.75">
      <c r="A61" s="38" t="s">
        <v>53</v>
      </c>
      <c r="B61" s="39">
        <f t="shared" si="0"/>
        <v>30064</v>
      </c>
      <c r="C61" s="19">
        <v>15345</v>
      </c>
      <c r="D61" s="19"/>
      <c r="E61" s="19">
        <v>7864</v>
      </c>
      <c r="F61" s="19"/>
      <c r="G61" s="19">
        <v>1614</v>
      </c>
      <c r="H61" s="19"/>
      <c r="I61" s="19">
        <v>1026</v>
      </c>
      <c r="J61" s="19"/>
      <c r="K61" s="19">
        <v>830</v>
      </c>
      <c r="L61" s="19"/>
      <c r="M61" s="19">
        <v>217</v>
      </c>
      <c r="N61" s="19"/>
      <c r="O61" s="19">
        <v>86</v>
      </c>
      <c r="P61" s="19"/>
      <c r="Q61" s="19">
        <v>111</v>
      </c>
      <c r="R61" s="19"/>
      <c r="S61" s="19">
        <v>163</v>
      </c>
      <c r="T61" s="19"/>
      <c r="U61" s="19">
        <v>25</v>
      </c>
      <c r="V61" s="19">
        <v>2783</v>
      </c>
      <c r="W61" s="3"/>
      <c r="X61" s="3"/>
    </row>
    <row r="62" spans="1:24" ht="15.75">
      <c r="A62" s="38" t="s">
        <v>54</v>
      </c>
      <c r="B62" s="39">
        <f t="shared" si="0"/>
        <v>28082</v>
      </c>
      <c r="C62" s="19">
        <v>11258</v>
      </c>
      <c r="D62" s="19"/>
      <c r="E62" s="19">
        <v>11568</v>
      </c>
      <c r="F62" s="19"/>
      <c r="G62" s="19">
        <v>1348</v>
      </c>
      <c r="H62" s="19"/>
      <c r="I62" s="19">
        <v>1281</v>
      </c>
      <c r="J62" s="19"/>
      <c r="K62" s="19">
        <v>632</v>
      </c>
      <c r="L62" s="19"/>
      <c r="M62" s="19">
        <v>205</v>
      </c>
      <c r="N62" s="19"/>
      <c r="O62" s="19">
        <v>89</v>
      </c>
      <c r="P62" s="19"/>
      <c r="Q62" s="19">
        <v>127</v>
      </c>
      <c r="R62" s="19"/>
      <c r="S62" s="19">
        <v>85</v>
      </c>
      <c r="T62" s="19"/>
      <c r="U62" s="19">
        <v>30</v>
      </c>
      <c r="V62" s="19">
        <v>1459</v>
      </c>
      <c r="W62" s="3"/>
      <c r="X62" s="3"/>
    </row>
    <row r="63" spans="1:24" ht="15.75">
      <c r="A63" s="38" t="s">
        <v>55</v>
      </c>
      <c r="B63" s="39">
        <f t="shared" si="0"/>
        <v>401736</v>
      </c>
      <c r="C63" s="19">
        <v>171198</v>
      </c>
      <c r="D63" s="19"/>
      <c r="E63" s="19">
        <v>139922</v>
      </c>
      <c r="F63" s="19"/>
      <c r="G63" s="19">
        <v>16037</v>
      </c>
      <c r="H63" s="19"/>
      <c r="I63" s="19">
        <v>33651</v>
      </c>
      <c r="J63" s="19"/>
      <c r="K63" s="19">
        <v>12674</v>
      </c>
      <c r="L63" s="19"/>
      <c r="M63" s="19">
        <v>1750</v>
      </c>
      <c r="N63" s="19"/>
      <c r="O63" s="19">
        <v>1117</v>
      </c>
      <c r="P63" s="19"/>
      <c r="Q63" s="19">
        <v>1461</v>
      </c>
      <c r="R63" s="19"/>
      <c r="S63" s="19">
        <v>886</v>
      </c>
      <c r="T63" s="19"/>
      <c r="U63" s="19">
        <v>590</v>
      </c>
      <c r="V63" s="19">
        <v>22450</v>
      </c>
      <c r="W63" s="3"/>
      <c r="X63" s="3"/>
    </row>
    <row r="64" spans="1:24" ht="15.75">
      <c r="A64" s="38" t="s">
        <v>56</v>
      </c>
      <c r="B64" s="39">
        <f t="shared" si="0"/>
        <v>21851</v>
      </c>
      <c r="C64" s="19">
        <v>9800</v>
      </c>
      <c r="D64" s="19"/>
      <c r="E64" s="19">
        <v>6784</v>
      </c>
      <c r="F64" s="19"/>
      <c r="G64" s="19">
        <v>1050</v>
      </c>
      <c r="H64" s="19"/>
      <c r="I64" s="19">
        <v>1466</v>
      </c>
      <c r="J64" s="19"/>
      <c r="K64" s="19">
        <v>753</v>
      </c>
      <c r="L64" s="19"/>
      <c r="M64" s="19">
        <v>198</v>
      </c>
      <c r="N64" s="19"/>
      <c r="O64" s="19">
        <v>99</v>
      </c>
      <c r="P64" s="19"/>
      <c r="Q64" s="19">
        <v>118</v>
      </c>
      <c r="R64" s="19"/>
      <c r="S64" s="19">
        <v>59</v>
      </c>
      <c r="T64" s="19"/>
      <c r="U64" s="19">
        <v>30</v>
      </c>
      <c r="V64" s="19">
        <v>1494</v>
      </c>
      <c r="W64" s="3"/>
      <c r="X64" s="3"/>
    </row>
    <row r="65" spans="1:24" ht="15.75">
      <c r="A65" s="38" t="s">
        <v>57</v>
      </c>
      <c r="B65" s="39">
        <f t="shared" si="0"/>
        <v>16885</v>
      </c>
      <c r="C65" s="19">
        <v>6395</v>
      </c>
      <c r="D65" s="19"/>
      <c r="E65" s="19">
        <v>7043</v>
      </c>
      <c r="F65" s="19"/>
      <c r="G65" s="19">
        <v>677</v>
      </c>
      <c r="H65" s="19"/>
      <c r="I65" s="19">
        <v>834</v>
      </c>
      <c r="J65" s="19"/>
      <c r="K65" s="19">
        <v>453</v>
      </c>
      <c r="L65" s="19"/>
      <c r="M65" s="19">
        <v>134</v>
      </c>
      <c r="N65" s="19"/>
      <c r="O65" s="19">
        <v>56</v>
      </c>
      <c r="P65" s="19"/>
      <c r="Q65" s="19">
        <v>91</v>
      </c>
      <c r="R65" s="19"/>
      <c r="S65" s="19">
        <v>33</v>
      </c>
      <c r="T65" s="19"/>
      <c r="U65" s="19">
        <v>28</v>
      </c>
      <c r="V65" s="19">
        <v>1141</v>
      </c>
      <c r="W65" s="3"/>
      <c r="X65" s="3"/>
    </row>
    <row r="66" spans="1:24" ht="15.75">
      <c r="A66" s="38" t="s">
        <v>58</v>
      </c>
      <c r="B66" s="39">
        <f t="shared" si="0"/>
        <v>29948</v>
      </c>
      <c r="C66" s="19">
        <v>16091</v>
      </c>
      <c r="D66" s="19"/>
      <c r="E66" s="19">
        <v>6876</v>
      </c>
      <c r="F66" s="19"/>
      <c r="G66" s="19">
        <v>1134</v>
      </c>
      <c r="H66" s="19"/>
      <c r="I66" s="19">
        <v>888</v>
      </c>
      <c r="J66" s="19"/>
      <c r="K66" s="19">
        <v>2653</v>
      </c>
      <c r="L66" s="19"/>
      <c r="M66" s="19">
        <v>587</v>
      </c>
      <c r="N66" s="19"/>
      <c r="O66" s="19">
        <v>119</v>
      </c>
      <c r="P66" s="19"/>
      <c r="Q66" s="19">
        <v>137</v>
      </c>
      <c r="R66" s="19"/>
      <c r="S66" s="19">
        <v>51</v>
      </c>
      <c r="T66" s="19"/>
      <c r="U66" s="19">
        <v>17</v>
      </c>
      <c r="V66" s="19">
        <v>1395</v>
      </c>
      <c r="W66" s="3"/>
      <c r="X66" s="3"/>
    </row>
    <row r="67" spans="1:24" ht="15.75">
      <c r="A67" s="38" t="s">
        <v>59</v>
      </c>
      <c r="B67" s="39">
        <f t="shared" si="0"/>
        <v>61428</v>
      </c>
      <c r="C67" s="19">
        <v>29115</v>
      </c>
      <c r="D67" s="19"/>
      <c r="E67" s="19">
        <v>16888</v>
      </c>
      <c r="F67" s="19"/>
      <c r="G67" s="19">
        <v>3183</v>
      </c>
      <c r="H67" s="19"/>
      <c r="I67" s="19">
        <v>4042</v>
      </c>
      <c r="J67" s="19"/>
      <c r="K67" s="19">
        <v>3930</v>
      </c>
      <c r="L67" s="19"/>
      <c r="M67" s="19">
        <v>817</v>
      </c>
      <c r="N67" s="19"/>
      <c r="O67" s="19">
        <v>277</v>
      </c>
      <c r="P67" s="19"/>
      <c r="Q67" s="19">
        <v>314</v>
      </c>
      <c r="R67" s="19"/>
      <c r="S67" s="19">
        <v>214</v>
      </c>
      <c r="T67" s="19"/>
      <c r="U67" s="19">
        <v>52</v>
      </c>
      <c r="V67" s="19">
        <v>2596</v>
      </c>
      <c r="W67" s="3"/>
      <c r="X67" s="3"/>
    </row>
    <row r="68" spans="1:24" ht="15.75">
      <c r="A68" s="38" t="s">
        <v>60</v>
      </c>
      <c r="B68" s="39">
        <f t="shared" si="0"/>
        <v>23571</v>
      </c>
      <c r="C68" s="19">
        <v>11980</v>
      </c>
      <c r="D68" s="19"/>
      <c r="E68" s="19">
        <v>7423</v>
      </c>
      <c r="F68" s="19"/>
      <c r="G68" s="19">
        <v>1463</v>
      </c>
      <c r="H68" s="19"/>
      <c r="I68" s="19">
        <v>1077</v>
      </c>
      <c r="J68" s="19"/>
      <c r="K68" s="19">
        <v>558</v>
      </c>
      <c r="L68" s="19"/>
      <c r="M68" s="19">
        <v>149</v>
      </c>
      <c r="N68" s="19"/>
      <c r="O68" s="19">
        <v>41</v>
      </c>
      <c r="P68" s="19"/>
      <c r="Q68" s="19">
        <v>75</v>
      </c>
      <c r="R68" s="19"/>
      <c r="S68" s="19">
        <v>44</v>
      </c>
      <c r="T68" s="19"/>
      <c r="U68" s="19">
        <v>10</v>
      </c>
      <c r="V68" s="19">
        <v>751</v>
      </c>
      <c r="W68" s="3"/>
      <c r="X68" s="3"/>
    </row>
    <row r="69" spans="1:24" ht="15.75">
      <c r="A69" s="38" t="s">
        <v>61</v>
      </c>
      <c r="B69" s="39">
        <f t="shared" si="0"/>
        <v>19029</v>
      </c>
      <c r="C69" s="19">
        <v>9324</v>
      </c>
      <c r="D69" s="19"/>
      <c r="E69" s="19">
        <v>5625</v>
      </c>
      <c r="F69" s="19"/>
      <c r="G69" s="19">
        <v>1152</v>
      </c>
      <c r="H69" s="19"/>
      <c r="I69" s="19">
        <v>1020</v>
      </c>
      <c r="J69" s="19"/>
      <c r="K69" s="19">
        <v>577</v>
      </c>
      <c r="L69" s="19"/>
      <c r="M69" s="19">
        <v>128</v>
      </c>
      <c r="N69" s="19"/>
      <c r="O69" s="19">
        <v>51</v>
      </c>
      <c r="P69" s="19"/>
      <c r="Q69" s="19">
        <v>97</v>
      </c>
      <c r="R69" s="19"/>
      <c r="S69" s="19">
        <v>37</v>
      </c>
      <c r="T69" s="19"/>
      <c r="U69" s="19">
        <v>13</v>
      </c>
      <c r="V69" s="19">
        <v>1005</v>
      </c>
      <c r="W69" s="3"/>
      <c r="X69" s="3"/>
    </row>
    <row r="70" spans="1:24" ht="15.75">
      <c r="A70" s="38" t="s">
        <v>62</v>
      </c>
      <c r="B70" s="39">
        <f t="shared" si="0"/>
        <v>27531</v>
      </c>
      <c r="C70" s="19">
        <v>10099</v>
      </c>
      <c r="D70" s="19"/>
      <c r="E70" s="19">
        <v>10423</v>
      </c>
      <c r="F70" s="19"/>
      <c r="G70" s="19">
        <v>1442</v>
      </c>
      <c r="H70" s="19"/>
      <c r="I70" s="19">
        <v>2596</v>
      </c>
      <c r="J70" s="19"/>
      <c r="K70" s="19">
        <v>680</v>
      </c>
      <c r="L70" s="19"/>
      <c r="M70" s="19">
        <v>200</v>
      </c>
      <c r="N70" s="19"/>
      <c r="O70" s="19">
        <v>115</v>
      </c>
      <c r="P70" s="19"/>
      <c r="Q70" s="19">
        <v>168</v>
      </c>
      <c r="R70" s="19"/>
      <c r="S70" s="19">
        <v>150</v>
      </c>
      <c r="T70" s="19"/>
      <c r="U70" s="19">
        <v>23</v>
      </c>
      <c r="V70" s="19">
        <v>1635</v>
      </c>
      <c r="W70" s="3"/>
      <c r="X70" s="3"/>
    </row>
    <row r="71" spans="1:24" ht="15.75">
      <c r="A71" s="38" t="s">
        <v>63</v>
      </c>
      <c r="B71" s="39">
        <f t="shared" si="0"/>
        <v>271116</v>
      </c>
      <c r="C71" s="19">
        <v>137255</v>
      </c>
      <c r="D71" s="19"/>
      <c r="E71" s="19">
        <v>84642</v>
      </c>
      <c r="F71" s="19"/>
      <c r="G71" s="19">
        <v>7597</v>
      </c>
      <c r="H71" s="19"/>
      <c r="I71" s="19">
        <v>13456</v>
      </c>
      <c r="J71" s="19"/>
      <c r="K71" s="19">
        <v>7022</v>
      </c>
      <c r="L71" s="19"/>
      <c r="M71" s="19">
        <v>1388</v>
      </c>
      <c r="N71" s="19"/>
      <c r="O71" s="19">
        <v>531</v>
      </c>
      <c r="P71" s="19"/>
      <c r="Q71" s="19">
        <v>770</v>
      </c>
      <c r="R71" s="19"/>
      <c r="S71" s="19">
        <v>305</v>
      </c>
      <c r="T71" s="19"/>
      <c r="U71" s="19">
        <v>176</v>
      </c>
      <c r="V71" s="19">
        <v>17974</v>
      </c>
      <c r="W71" s="3"/>
      <c r="X71" s="3"/>
    </row>
    <row r="72" spans="1:24" ht="15.75">
      <c r="A72" s="38" t="s">
        <v>64</v>
      </c>
      <c r="B72" s="39">
        <f t="shared" si="0"/>
        <v>12861</v>
      </c>
      <c r="C72" s="19">
        <v>4339</v>
      </c>
      <c r="D72" s="19"/>
      <c r="E72" s="19">
        <v>5310</v>
      </c>
      <c r="F72" s="19"/>
      <c r="G72" s="19">
        <v>751</v>
      </c>
      <c r="H72" s="19"/>
      <c r="I72" s="19">
        <v>1004</v>
      </c>
      <c r="J72" s="19"/>
      <c r="K72" s="19">
        <v>430</v>
      </c>
      <c r="L72" s="19"/>
      <c r="M72" s="19">
        <v>166</v>
      </c>
      <c r="N72" s="19"/>
      <c r="O72" s="19">
        <v>56</v>
      </c>
      <c r="P72" s="19"/>
      <c r="Q72" s="19">
        <v>68</v>
      </c>
      <c r="R72" s="19"/>
      <c r="S72" s="19">
        <v>64</v>
      </c>
      <c r="T72" s="19"/>
      <c r="U72" s="19">
        <v>17</v>
      </c>
      <c r="V72" s="19">
        <v>656</v>
      </c>
      <c r="W72" s="3"/>
      <c r="X72" s="3"/>
    </row>
    <row r="73" spans="1:24" ht="15.75">
      <c r="A73" s="38" t="s">
        <v>65</v>
      </c>
      <c r="B73" s="39">
        <f t="shared" si="0"/>
        <v>7201</v>
      </c>
      <c r="C73" s="19">
        <v>2863</v>
      </c>
      <c r="D73" s="19"/>
      <c r="E73" s="19">
        <v>2873</v>
      </c>
      <c r="F73" s="19"/>
      <c r="G73" s="19">
        <v>330</v>
      </c>
      <c r="H73" s="19"/>
      <c r="I73" s="19">
        <v>441</v>
      </c>
      <c r="J73" s="19"/>
      <c r="K73" s="19">
        <v>177</v>
      </c>
      <c r="L73" s="19"/>
      <c r="M73" s="19">
        <v>66</v>
      </c>
      <c r="N73" s="19"/>
      <c r="O73" s="19">
        <v>32</v>
      </c>
      <c r="P73" s="19"/>
      <c r="Q73" s="19">
        <v>57</v>
      </c>
      <c r="R73" s="19"/>
      <c r="S73" s="19">
        <v>24</v>
      </c>
      <c r="T73" s="19"/>
      <c r="U73" s="19">
        <v>5</v>
      </c>
      <c r="V73" s="19">
        <v>333</v>
      </c>
      <c r="W73" s="3"/>
      <c r="X73" s="3"/>
    </row>
    <row r="74" spans="1:24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3"/>
      <c r="X74" s="3"/>
    </row>
    <row r="75" spans="1:24" ht="15.75">
      <c r="A75" s="56" t="s">
        <v>109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</sheetData>
  <sheetProtection/>
  <hyperlinks>
    <hyperlink ref="A75" r:id="rId1" display="SOURCE:  New York State Board of Elections; www.elections.ny.gov (last viewed April 30, 2019)."/>
  </hyperlinks>
  <printOptions/>
  <pageMargins left="0.7" right="0.7" top="0.75" bottom="0.75" header="0.3" footer="0.3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7" width="13.77734375" style="0" customWidth="1"/>
    <col min="18" max="18" width="1.77734375" style="0" customWidth="1"/>
  </cols>
  <sheetData>
    <row r="1" spans="1:21" ht="20.25">
      <c r="A1" s="24" t="s">
        <v>72</v>
      </c>
      <c r="B1" s="23"/>
      <c r="C1" s="23"/>
      <c r="D1" s="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25" t="s">
        <v>162</v>
      </c>
      <c r="B2" s="23"/>
      <c r="C2" s="23"/>
      <c r="D2" s="3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9.25">
      <c r="A4" s="5"/>
      <c r="B4" s="6"/>
      <c r="C4" s="7" t="s">
        <v>114</v>
      </c>
      <c r="D4" s="5"/>
      <c r="E4" s="7" t="s">
        <v>115</v>
      </c>
      <c r="F4" s="5"/>
      <c r="G4" s="7" t="s">
        <v>114</v>
      </c>
      <c r="H4" s="5"/>
      <c r="I4" s="7" t="s">
        <v>115</v>
      </c>
      <c r="J4" s="5"/>
      <c r="K4" s="7" t="s">
        <v>114</v>
      </c>
      <c r="L4" s="5"/>
      <c r="M4" s="7" t="s">
        <v>116</v>
      </c>
      <c r="N4" s="6"/>
      <c r="O4" s="48" t="s">
        <v>117</v>
      </c>
      <c r="P4" s="8"/>
      <c r="Q4" s="48" t="s">
        <v>118</v>
      </c>
      <c r="R4" s="8"/>
      <c r="S4" s="48" t="s">
        <v>119</v>
      </c>
      <c r="T4" s="8"/>
      <c r="U4" s="3"/>
    </row>
    <row r="5" spans="1:21" ht="29.25">
      <c r="A5" s="9" t="s">
        <v>0</v>
      </c>
      <c r="B5" s="32" t="s">
        <v>80</v>
      </c>
      <c r="C5" s="10" t="s">
        <v>68</v>
      </c>
      <c r="D5" s="11"/>
      <c r="E5" s="12" t="s">
        <v>66</v>
      </c>
      <c r="F5" s="11"/>
      <c r="G5" s="10" t="s">
        <v>110</v>
      </c>
      <c r="H5" s="11"/>
      <c r="I5" s="10" t="s">
        <v>71</v>
      </c>
      <c r="J5" s="11"/>
      <c r="K5" s="14" t="s">
        <v>74</v>
      </c>
      <c r="L5" s="11"/>
      <c r="M5" s="10" t="s">
        <v>67</v>
      </c>
      <c r="N5" s="10"/>
      <c r="O5" s="46" t="s">
        <v>112</v>
      </c>
      <c r="P5" s="12"/>
      <c r="Q5" s="12" t="s">
        <v>69</v>
      </c>
      <c r="R5" s="12"/>
      <c r="S5" s="46" t="s">
        <v>113</v>
      </c>
      <c r="T5" s="14" t="s">
        <v>90</v>
      </c>
      <c r="U5" s="3"/>
    </row>
    <row r="6" spans="1:2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"/>
      <c r="R6" s="3"/>
      <c r="S6" s="3"/>
      <c r="T6" s="15"/>
      <c r="U6" s="3"/>
    </row>
    <row r="7" spans="1:21" ht="15.75">
      <c r="A7" s="16" t="s">
        <v>1</v>
      </c>
      <c r="B7" s="17">
        <f>+B9+B16</f>
        <v>4700632</v>
      </c>
      <c r="C7" s="17">
        <f>+C9+C16</f>
        <v>2698931</v>
      </c>
      <c r="D7" s="18"/>
      <c r="E7" s="17">
        <f>+E9+E16</f>
        <v>1212902</v>
      </c>
      <c r="F7" s="18"/>
      <c r="G7" s="17">
        <f>+G9+G16</f>
        <v>160705</v>
      </c>
      <c r="H7" s="18"/>
      <c r="I7" s="17">
        <f>+I9+I16</f>
        <v>179287</v>
      </c>
      <c r="J7" s="18"/>
      <c r="K7" s="17">
        <f>+K9+K16</f>
        <v>148792</v>
      </c>
      <c r="L7" s="18"/>
      <c r="M7" s="17">
        <f>+M9+M16</f>
        <v>55469</v>
      </c>
      <c r="N7" s="17"/>
      <c r="O7" s="17">
        <f>+O9+O16</f>
        <v>6004</v>
      </c>
      <c r="P7" s="18"/>
      <c r="Q7" s="17">
        <f>+Q9+Q16</f>
        <v>20996</v>
      </c>
      <c r="R7" s="17"/>
      <c r="S7" s="17">
        <f>+S9+S16</f>
        <v>6967</v>
      </c>
      <c r="T7" s="17">
        <f>+T9+T16</f>
        <v>210579</v>
      </c>
      <c r="U7" s="18"/>
    </row>
    <row r="8" spans="1:21" ht="15.75">
      <c r="A8" s="3"/>
      <c r="B8" s="17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7"/>
      <c r="O8" s="18"/>
      <c r="P8" s="18"/>
      <c r="Q8" s="18"/>
      <c r="R8" s="18"/>
      <c r="S8" s="18"/>
      <c r="T8" s="17"/>
      <c r="U8" s="18"/>
    </row>
    <row r="9" spans="1:21" ht="15.75">
      <c r="A9" s="16" t="s">
        <v>2</v>
      </c>
      <c r="B9" s="17">
        <f>SUM(B10:B14)</f>
        <v>1349491</v>
      </c>
      <c r="C9" s="17">
        <f>SUM(C10:C14)</f>
        <v>967846</v>
      </c>
      <c r="D9" s="18"/>
      <c r="E9" s="17">
        <f>SUM(E10:E14)</f>
        <v>173892</v>
      </c>
      <c r="F9" s="18"/>
      <c r="G9" s="17">
        <f>SUM(G10:G14)</f>
        <v>33397</v>
      </c>
      <c r="H9" s="18"/>
      <c r="I9" s="17">
        <f>SUM(I10:I14)</f>
        <v>22668</v>
      </c>
      <c r="J9" s="18"/>
      <c r="K9" s="17">
        <f>SUM(K10:K14)</f>
        <v>70474</v>
      </c>
      <c r="L9" s="18"/>
      <c r="M9" s="17">
        <f>SUM(M10:M14)</f>
        <v>17794</v>
      </c>
      <c r="N9" s="17"/>
      <c r="O9" s="17">
        <f>SUM(O10:O14)</f>
        <v>741</v>
      </c>
      <c r="P9" s="18"/>
      <c r="Q9" s="17">
        <f>SUM(Q10:Q14)</f>
        <v>4767</v>
      </c>
      <c r="R9" s="17"/>
      <c r="S9" s="17">
        <f>SUM(S10:S14)</f>
        <v>2858</v>
      </c>
      <c r="T9" s="17">
        <f>SUM(T10:T14)</f>
        <v>55054</v>
      </c>
      <c r="U9" s="18"/>
    </row>
    <row r="10" spans="1:21" ht="15.75">
      <c r="A10" s="16" t="s">
        <v>3</v>
      </c>
      <c r="B10" s="17">
        <f>SUM(C10:T10)</f>
        <v>186383</v>
      </c>
      <c r="C10" s="18">
        <v>147929</v>
      </c>
      <c r="D10" s="18"/>
      <c r="E10" s="18">
        <v>14656</v>
      </c>
      <c r="F10" s="18"/>
      <c r="G10" s="18">
        <v>4590</v>
      </c>
      <c r="H10" s="18"/>
      <c r="I10" s="18">
        <v>2430</v>
      </c>
      <c r="J10" s="18"/>
      <c r="K10" s="18">
        <v>7273</v>
      </c>
      <c r="L10" s="18"/>
      <c r="M10" s="18">
        <v>1007</v>
      </c>
      <c r="N10" s="18"/>
      <c r="O10" s="18">
        <v>91</v>
      </c>
      <c r="P10" s="18"/>
      <c r="Q10" s="18">
        <v>308</v>
      </c>
      <c r="R10" s="18"/>
      <c r="S10" s="18">
        <v>288</v>
      </c>
      <c r="T10" s="18">
        <v>7811</v>
      </c>
      <c r="U10" s="18"/>
    </row>
    <row r="11" spans="1:21" ht="15.75">
      <c r="A11" s="16" t="s">
        <v>4</v>
      </c>
      <c r="B11" s="17">
        <f>SUM(C11:T11)</f>
        <v>368512</v>
      </c>
      <c r="C11" s="18">
        <v>260053</v>
      </c>
      <c r="D11" s="18"/>
      <c r="E11" s="18">
        <v>42424</v>
      </c>
      <c r="F11" s="18"/>
      <c r="G11" s="18">
        <v>9341</v>
      </c>
      <c r="H11" s="18"/>
      <c r="I11" s="18">
        <v>5871</v>
      </c>
      <c r="J11" s="18"/>
      <c r="K11" s="18">
        <v>25231</v>
      </c>
      <c r="L11" s="18"/>
      <c r="M11" s="18">
        <v>5576</v>
      </c>
      <c r="N11" s="18"/>
      <c r="O11" s="18">
        <v>193</v>
      </c>
      <c r="P11" s="18"/>
      <c r="Q11" s="18">
        <v>1035</v>
      </c>
      <c r="R11" s="18"/>
      <c r="S11" s="18">
        <v>780</v>
      </c>
      <c r="T11" s="18">
        <v>18008</v>
      </c>
      <c r="U11" s="18"/>
    </row>
    <row r="12" spans="1:21" ht="15.75">
      <c r="A12" s="16" t="s">
        <v>5</v>
      </c>
      <c r="B12" s="17">
        <f>SUM(C12:T12)</f>
        <v>378328</v>
      </c>
      <c r="C12" s="18">
        <v>282469</v>
      </c>
      <c r="D12" s="18"/>
      <c r="E12" s="18">
        <v>37583</v>
      </c>
      <c r="F12" s="18"/>
      <c r="G12" s="18">
        <v>9334</v>
      </c>
      <c r="H12" s="18"/>
      <c r="I12" s="18">
        <v>2888</v>
      </c>
      <c r="J12" s="18"/>
      <c r="K12" s="18">
        <v>24564</v>
      </c>
      <c r="L12" s="18"/>
      <c r="M12" s="18">
        <v>7705</v>
      </c>
      <c r="N12" s="18"/>
      <c r="O12" s="18">
        <v>278</v>
      </c>
      <c r="P12" s="18"/>
      <c r="Q12" s="18">
        <v>2160</v>
      </c>
      <c r="R12" s="18"/>
      <c r="S12" s="18">
        <v>1091</v>
      </c>
      <c r="T12" s="18">
        <v>10256</v>
      </c>
      <c r="U12" s="18"/>
    </row>
    <row r="13" spans="1:21" ht="15.75">
      <c r="A13" s="16" t="s">
        <v>6</v>
      </c>
      <c r="B13" s="17">
        <f>SUM(C13:T13)</f>
        <v>330641</v>
      </c>
      <c r="C13" s="18">
        <v>235003</v>
      </c>
      <c r="D13" s="18"/>
      <c r="E13" s="18">
        <v>50162</v>
      </c>
      <c r="F13" s="18"/>
      <c r="G13" s="18">
        <v>8096</v>
      </c>
      <c r="H13" s="18"/>
      <c r="I13" s="18">
        <v>7190</v>
      </c>
      <c r="J13" s="18"/>
      <c r="K13" s="18">
        <v>11168</v>
      </c>
      <c r="L13" s="18"/>
      <c r="M13" s="18">
        <v>2904</v>
      </c>
      <c r="N13" s="18"/>
      <c r="O13" s="18">
        <v>143</v>
      </c>
      <c r="P13" s="18"/>
      <c r="Q13" s="18">
        <v>968</v>
      </c>
      <c r="R13" s="18"/>
      <c r="S13" s="18">
        <v>553</v>
      </c>
      <c r="T13" s="18">
        <v>14454</v>
      </c>
      <c r="U13" s="18"/>
    </row>
    <row r="14" spans="1:21" ht="15.75">
      <c r="A14" s="16" t="s">
        <v>7</v>
      </c>
      <c r="B14" s="17">
        <f>SUM(C14:T14)</f>
        <v>85627</v>
      </c>
      <c r="C14" s="18">
        <v>42392</v>
      </c>
      <c r="D14" s="18"/>
      <c r="E14" s="18">
        <v>29067</v>
      </c>
      <c r="F14" s="18"/>
      <c r="G14" s="18">
        <v>2036</v>
      </c>
      <c r="H14" s="18"/>
      <c r="I14" s="18">
        <v>4289</v>
      </c>
      <c r="J14" s="18"/>
      <c r="K14" s="18">
        <v>2238</v>
      </c>
      <c r="L14" s="18"/>
      <c r="M14" s="18">
        <v>602</v>
      </c>
      <c r="N14" s="18"/>
      <c r="O14" s="18">
        <v>36</v>
      </c>
      <c r="P14" s="18"/>
      <c r="Q14" s="18">
        <v>296</v>
      </c>
      <c r="R14" s="18"/>
      <c r="S14" s="18">
        <v>146</v>
      </c>
      <c r="T14" s="18">
        <v>4525</v>
      </c>
      <c r="U14" s="18"/>
    </row>
    <row r="15" spans="1:21" ht="15.75">
      <c r="A15" s="3"/>
      <c r="B15" s="17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7"/>
      <c r="O15" s="18"/>
      <c r="P15" s="18"/>
      <c r="Q15" s="18"/>
      <c r="R15" s="18"/>
      <c r="S15" s="18"/>
      <c r="T15" s="17"/>
      <c r="U15" s="18"/>
    </row>
    <row r="16" spans="1:21" ht="15.75">
      <c r="A16" s="16" t="s">
        <v>8</v>
      </c>
      <c r="B16" s="17">
        <f>SUM(B17:B73)</f>
        <v>3351141</v>
      </c>
      <c r="C16" s="17">
        <f>SUM(C17:C73)</f>
        <v>1731085</v>
      </c>
      <c r="D16" s="18"/>
      <c r="E16" s="17">
        <f>SUM(E17:E73)</f>
        <v>1039010</v>
      </c>
      <c r="F16" s="18"/>
      <c r="G16" s="17">
        <f>SUM(G17:G73)</f>
        <v>127308</v>
      </c>
      <c r="H16" s="18"/>
      <c r="I16" s="17">
        <f>SUM(I17:I73)</f>
        <v>156619</v>
      </c>
      <c r="J16" s="18"/>
      <c r="K16" s="17">
        <f>SUM(K17:K73)</f>
        <v>78318</v>
      </c>
      <c r="L16" s="18"/>
      <c r="M16" s="17">
        <f>SUM(M17:M73)</f>
        <v>37675</v>
      </c>
      <c r="N16" s="17"/>
      <c r="O16" s="17">
        <f>SUM(O17:O73)</f>
        <v>5263</v>
      </c>
      <c r="P16" s="18"/>
      <c r="Q16" s="17">
        <f>SUM(Q17:Q73)</f>
        <v>16229</v>
      </c>
      <c r="R16" s="17"/>
      <c r="S16" s="17">
        <f>SUM(S17:S73)</f>
        <v>4109</v>
      </c>
      <c r="T16" s="17">
        <f>SUM(T17:T73)</f>
        <v>155525</v>
      </c>
      <c r="U16" s="18"/>
    </row>
    <row r="17" spans="1:21" ht="15.75">
      <c r="A17" s="16" t="s">
        <v>9</v>
      </c>
      <c r="B17" s="17">
        <f aca="true" t="shared" si="0" ref="B17:B22">SUM(C17:T17)</f>
        <v>111509</v>
      </c>
      <c r="C17" s="18">
        <v>68815</v>
      </c>
      <c r="D17" s="18"/>
      <c r="E17" s="18">
        <v>24841</v>
      </c>
      <c r="F17" s="18"/>
      <c r="G17" s="18">
        <v>4667</v>
      </c>
      <c r="H17" s="18"/>
      <c r="I17" s="18">
        <v>3868</v>
      </c>
      <c r="J17" s="18"/>
      <c r="K17" s="18">
        <v>3012</v>
      </c>
      <c r="L17" s="18"/>
      <c r="M17" s="18">
        <v>1940</v>
      </c>
      <c r="N17" s="18"/>
      <c r="O17" s="18">
        <v>178</v>
      </c>
      <c r="P17" s="18"/>
      <c r="Q17" s="18">
        <v>618</v>
      </c>
      <c r="R17" s="18"/>
      <c r="S17" s="18">
        <v>132</v>
      </c>
      <c r="T17" s="18">
        <v>3438</v>
      </c>
      <c r="U17" s="18"/>
    </row>
    <row r="18" spans="1:21" ht="15.75">
      <c r="A18" s="16" t="s">
        <v>10</v>
      </c>
      <c r="B18" s="17">
        <f t="shared" si="0"/>
        <v>14338</v>
      </c>
      <c r="C18" s="18">
        <v>5591</v>
      </c>
      <c r="D18" s="18"/>
      <c r="E18" s="18">
        <v>6018</v>
      </c>
      <c r="F18" s="18"/>
      <c r="G18" s="18">
        <v>488</v>
      </c>
      <c r="H18" s="18"/>
      <c r="I18" s="18">
        <v>721</v>
      </c>
      <c r="J18" s="18"/>
      <c r="K18" s="18">
        <v>255</v>
      </c>
      <c r="L18" s="18"/>
      <c r="M18" s="18">
        <v>122</v>
      </c>
      <c r="N18" s="18"/>
      <c r="O18" s="18">
        <v>24</v>
      </c>
      <c r="P18" s="18"/>
      <c r="Q18" s="18">
        <v>68</v>
      </c>
      <c r="R18" s="18"/>
      <c r="S18" s="18">
        <v>23</v>
      </c>
      <c r="T18" s="18">
        <v>1028</v>
      </c>
      <c r="U18" s="18"/>
    </row>
    <row r="19" spans="1:21" ht="15.75">
      <c r="A19" s="16" t="s">
        <v>11</v>
      </c>
      <c r="B19" s="17">
        <f t="shared" si="0"/>
        <v>64988</v>
      </c>
      <c r="C19" s="18">
        <v>33307</v>
      </c>
      <c r="D19" s="18"/>
      <c r="E19" s="18">
        <v>22332</v>
      </c>
      <c r="F19" s="18"/>
      <c r="G19" s="18">
        <v>2033</v>
      </c>
      <c r="H19" s="18"/>
      <c r="I19" s="18">
        <v>1959</v>
      </c>
      <c r="J19" s="18"/>
      <c r="K19" s="18">
        <v>1508</v>
      </c>
      <c r="L19" s="18"/>
      <c r="M19" s="18">
        <v>913</v>
      </c>
      <c r="N19" s="18"/>
      <c r="O19" s="18">
        <v>121</v>
      </c>
      <c r="P19" s="18"/>
      <c r="Q19" s="18">
        <v>332</v>
      </c>
      <c r="R19" s="18"/>
      <c r="S19" s="18">
        <v>83</v>
      </c>
      <c r="T19" s="18">
        <v>2400</v>
      </c>
      <c r="U19" s="18"/>
    </row>
    <row r="20" spans="1:21" ht="15.75">
      <c r="A20" s="16" t="s">
        <v>12</v>
      </c>
      <c r="B20" s="17">
        <f t="shared" si="0"/>
        <v>23302</v>
      </c>
      <c r="C20" s="18">
        <v>10445</v>
      </c>
      <c r="D20" s="18"/>
      <c r="E20" s="18">
        <v>8692</v>
      </c>
      <c r="F20" s="18"/>
      <c r="G20" s="18">
        <v>847</v>
      </c>
      <c r="H20" s="18"/>
      <c r="I20" s="18">
        <v>1339</v>
      </c>
      <c r="J20" s="18"/>
      <c r="K20" s="18">
        <v>450</v>
      </c>
      <c r="L20" s="18"/>
      <c r="M20" s="18">
        <v>185</v>
      </c>
      <c r="N20" s="18"/>
      <c r="O20" s="18">
        <v>37</v>
      </c>
      <c r="P20" s="18"/>
      <c r="Q20" s="18">
        <v>95</v>
      </c>
      <c r="R20" s="18"/>
      <c r="S20" s="18">
        <v>35</v>
      </c>
      <c r="T20" s="18">
        <v>1177</v>
      </c>
      <c r="U20" s="18"/>
    </row>
    <row r="21" spans="1:21" ht="15.75">
      <c r="A21" s="16" t="s">
        <v>13</v>
      </c>
      <c r="B21" s="17">
        <f t="shared" si="0"/>
        <v>28708</v>
      </c>
      <c r="C21" s="18">
        <v>15186</v>
      </c>
      <c r="D21" s="18"/>
      <c r="E21" s="18">
        <v>8086</v>
      </c>
      <c r="F21" s="18"/>
      <c r="G21" s="18">
        <v>1177</v>
      </c>
      <c r="H21" s="18"/>
      <c r="I21" s="18">
        <v>1262</v>
      </c>
      <c r="J21" s="18"/>
      <c r="K21" s="18">
        <v>844</v>
      </c>
      <c r="L21" s="18"/>
      <c r="M21" s="18">
        <v>298</v>
      </c>
      <c r="N21" s="18"/>
      <c r="O21" s="18">
        <v>48</v>
      </c>
      <c r="P21" s="18"/>
      <c r="Q21" s="18">
        <v>126</v>
      </c>
      <c r="R21" s="18"/>
      <c r="S21" s="18">
        <v>36</v>
      </c>
      <c r="T21" s="18">
        <f>1+1644</f>
        <v>1645</v>
      </c>
      <c r="U21" s="18"/>
    </row>
    <row r="22" spans="1:21" ht="15.75">
      <c r="A22" s="16" t="s">
        <v>14</v>
      </c>
      <c r="B22" s="17">
        <f t="shared" si="0"/>
        <v>38445</v>
      </c>
      <c r="C22" s="18">
        <v>17754</v>
      </c>
      <c r="D22" s="18"/>
      <c r="E22" s="18">
        <v>13922</v>
      </c>
      <c r="F22" s="18"/>
      <c r="G22" s="18">
        <v>1739</v>
      </c>
      <c r="H22" s="18"/>
      <c r="I22" s="18">
        <v>2249</v>
      </c>
      <c r="J22" s="18"/>
      <c r="K22" s="18">
        <v>633</v>
      </c>
      <c r="L22" s="18"/>
      <c r="M22" s="18">
        <v>277</v>
      </c>
      <c r="N22" s="18"/>
      <c r="O22" s="18">
        <v>82</v>
      </c>
      <c r="P22" s="18"/>
      <c r="Q22" s="18">
        <v>176</v>
      </c>
      <c r="R22" s="18"/>
      <c r="S22" s="18">
        <v>54</v>
      </c>
      <c r="T22" s="18">
        <v>1559</v>
      </c>
      <c r="U22" s="18"/>
    </row>
    <row r="23" spans="1:21" ht="15.75">
      <c r="A23" s="16" t="s">
        <v>15</v>
      </c>
      <c r="B23" s="17">
        <f aca="true" t="shared" si="1" ref="B23:B28">SUM(C23:T23)</f>
        <v>27734</v>
      </c>
      <c r="C23" s="18">
        <v>13798</v>
      </c>
      <c r="D23" s="18"/>
      <c r="E23" s="18">
        <v>10062</v>
      </c>
      <c r="F23" s="18"/>
      <c r="G23" s="18">
        <v>901</v>
      </c>
      <c r="H23" s="18"/>
      <c r="I23" s="18">
        <v>607</v>
      </c>
      <c r="J23" s="18"/>
      <c r="K23" s="18">
        <v>480</v>
      </c>
      <c r="L23" s="18"/>
      <c r="M23" s="18">
        <v>177</v>
      </c>
      <c r="N23" s="18"/>
      <c r="O23" s="18">
        <v>46</v>
      </c>
      <c r="P23" s="18"/>
      <c r="Q23" s="18">
        <v>71</v>
      </c>
      <c r="R23" s="18"/>
      <c r="S23" s="18">
        <v>40</v>
      </c>
      <c r="T23" s="18">
        <v>1552</v>
      </c>
      <c r="U23" s="18"/>
    </row>
    <row r="24" spans="1:21" ht="15.75">
      <c r="A24" s="16" t="s">
        <v>16</v>
      </c>
      <c r="B24" s="17">
        <f t="shared" si="1"/>
        <v>15599</v>
      </c>
      <c r="C24" s="18">
        <v>7128</v>
      </c>
      <c r="D24" s="18"/>
      <c r="E24" s="18">
        <v>5945</v>
      </c>
      <c r="F24" s="18"/>
      <c r="G24" s="18">
        <v>578</v>
      </c>
      <c r="H24" s="18"/>
      <c r="I24" s="18">
        <v>477</v>
      </c>
      <c r="J24" s="18"/>
      <c r="K24" s="18">
        <v>365</v>
      </c>
      <c r="L24" s="18"/>
      <c r="M24" s="18">
        <v>272</v>
      </c>
      <c r="N24" s="18"/>
      <c r="O24" s="18">
        <v>39</v>
      </c>
      <c r="P24" s="18"/>
      <c r="Q24" s="18">
        <v>99</v>
      </c>
      <c r="R24" s="18"/>
      <c r="S24" s="18">
        <v>19</v>
      </c>
      <c r="T24" s="18">
        <v>677</v>
      </c>
      <c r="U24" s="18"/>
    </row>
    <row r="25" spans="1:21" ht="15.75">
      <c r="A25" s="16" t="s">
        <v>17</v>
      </c>
      <c r="B25" s="17">
        <f t="shared" si="1"/>
        <v>24854</v>
      </c>
      <c r="C25" s="18">
        <v>12973</v>
      </c>
      <c r="D25" s="18"/>
      <c r="E25" s="18">
        <v>7189</v>
      </c>
      <c r="F25" s="18"/>
      <c r="G25" s="18">
        <v>1263</v>
      </c>
      <c r="H25" s="18"/>
      <c r="I25" s="18">
        <v>713</v>
      </c>
      <c r="J25" s="18"/>
      <c r="K25" s="18">
        <v>552</v>
      </c>
      <c r="L25" s="18"/>
      <c r="M25" s="18">
        <v>208</v>
      </c>
      <c r="N25" s="18"/>
      <c r="O25" s="18">
        <v>66</v>
      </c>
      <c r="P25" s="18"/>
      <c r="Q25" s="18">
        <v>148</v>
      </c>
      <c r="R25" s="18"/>
      <c r="S25" s="18">
        <v>51</v>
      </c>
      <c r="T25" s="18">
        <v>1691</v>
      </c>
      <c r="U25" s="18"/>
    </row>
    <row r="26" spans="1:21" ht="15.75">
      <c r="A26" s="16" t="s">
        <v>18</v>
      </c>
      <c r="B26" s="17">
        <f t="shared" si="1"/>
        <v>25015</v>
      </c>
      <c r="C26" s="18">
        <v>12427</v>
      </c>
      <c r="D26" s="18"/>
      <c r="E26" s="18">
        <v>7301</v>
      </c>
      <c r="F26" s="18"/>
      <c r="G26" s="18">
        <v>1174</v>
      </c>
      <c r="H26" s="18"/>
      <c r="I26" s="18">
        <v>1276</v>
      </c>
      <c r="J26" s="18"/>
      <c r="K26" s="18">
        <v>752</v>
      </c>
      <c r="L26" s="18"/>
      <c r="M26" s="18">
        <v>429</v>
      </c>
      <c r="N26" s="18"/>
      <c r="O26" s="18">
        <v>36</v>
      </c>
      <c r="P26" s="18"/>
      <c r="Q26" s="18">
        <v>145</v>
      </c>
      <c r="R26" s="18"/>
      <c r="S26" s="18">
        <v>43</v>
      </c>
      <c r="T26" s="18">
        <f>1431+1</f>
        <v>1432</v>
      </c>
      <c r="U26" s="18"/>
    </row>
    <row r="27" spans="1:21" ht="15.75">
      <c r="A27" s="16" t="s">
        <v>19</v>
      </c>
      <c r="B27" s="17">
        <f t="shared" si="1"/>
        <v>15276</v>
      </c>
      <c r="C27" s="18">
        <v>7516</v>
      </c>
      <c r="D27" s="18"/>
      <c r="E27" s="18">
        <v>5148</v>
      </c>
      <c r="F27" s="18"/>
      <c r="G27" s="18">
        <v>621</v>
      </c>
      <c r="H27" s="18"/>
      <c r="I27" s="18">
        <v>579</v>
      </c>
      <c r="J27" s="18"/>
      <c r="K27" s="18">
        <v>485</v>
      </c>
      <c r="L27" s="18"/>
      <c r="M27" s="18">
        <v>257</v>
      </c>
      <c r="N27" s="18"/>
      <c r="O27" s="18">
        <v>32</v>
      </c>
      <c r="P27" s="18"/>
      <c r="Q27" s="18">
        <v>75</v>
      </c>
      <c r="R27" s="18"/>
      <c r="S27" s="18">
        <v>9</v>
      </c>
      <c r="T27" s="18">
        <v>554</v>
      </c>
      <c r="U27" s="18"/>
    </row>
    <row r="28" spans="1:21" ht="15.75">
      <c r="A28" s="16" t="s">
        <v>20</v>
      </c>
      <c r="B28" s="17">
        <f t="shared" si="1"/>
        <v>15300</v>
      </c>
      <c r="C28" s="18">
        <v>6573</v>
      </c>
      <c r="D28" s="18"/>
      <c r="E28" s="18">
        <v>6159</v>
      </c>
      <c r="F28" s="18"/>
      <c r="G28" s="18">
        <v>563</v>
      </c>
      <c r="H28" s="18"/>
      <c r="I28" s="18">
        <v>542</v>
      </c>
      <c r="J28" s="18"/>
      <c r="K28" s="18">
        <v>240</v>
      </c>
      <c r="L28" s="18"/>
      <c r="M28" s="18">
        <v>235</v>
      </c>
      <c r="N28" s="18"/>
      <c r="O28" s="18">
        <v>25</v>
      </c>
      <c r="P28" s="18"/>
      <c r="Q28" s="18">
        <v>82</v>
      </c>
      <c r="R28" s="18"/>
      <c r="S28" s="18">
        <v>17</v>
      </c>
      <c r="T28" s="18">
        <v>864</v>
      </c>
      <c r="U28" s="18"/>
    </row>
    <row r="29" spans="1:21" ht="15.75">
      <c r="A29" s="16" t="s">
        <v>21</v>
      </c>
      <c r="B29" s="17">
        <f aca="true" t="shared" si="2" ref="B29:B34">SUM(C29:T29)</f>
        <v>85539</v>
      </c>
      <c r="C29" s="18">
        <v>41329</v>
      </c>
      <c r="D29" s="18"/>
      <c r="E29" s="18">
        <v>29522</v>
      </c>
      <c r="F29" s="18"/>
      <c r="G29" s="18">
        <v>2729</v>
      </c>
      <c r="H29" s="18"/>
      <c r="I29" s="18">
        <v>4268</v>
      </c>
      <c r="J29" s="18"/>
      <c r="K29" s="18">
        <v>1478</v>
      </c>
      <c r="L29" s="18"/>
      <c r="M29" s="18">
        <v>1206</v>
      </c>
      <c r="N29" s="18"/>
      <c r="O29" s="18">
        <v>138</v>
      </c>
      <c r="P29" s="18"/>
      <c r="Q29" s="18">
        <v>505</v>
      </c>
      <c r="R29" s="18"/>
      <c r="S29" s="18">
        <v>94</v>
      </c>
      <c r="T29" s="18">
        <v>4270</v>
      </c>
      <c r="U29" s="18"/>
    </row>
    <row r="30" spans="1:21" ht="15.75">
      <c r="A30" s="16" t="s">
        <v>22</v>
      </c>
      <c r="B30" s="17">
        <f t="shared" si="2"/>
        <v>293298</v>
      </c>
      <c r="C30" s="18">
        <v>152721</v>
      </c>
      <c r="D30" s="18"/>
      <c r="E30" s="18">
        <v>77310</v>
      </c>
      <c r="F30" s="18"/>
      <c r="G30" s="18">
        <v>13206</v>
      </c>
      <c r="H30" s="18"/>
      <c r="I30" s="18">
        <v>18538</v>
      </c>
      <c r="J30" s="18"/>
      <c r="K30" s="18">
        <v>11124</v>
      </c>
      <c r="L30" s="18"/>
      <c r="M30" s="18">
        <v>3038</v>
      </c>
      <c r="N30" s="18"/>
      <c r="O30" s="18">
        <v>544</v>
      </c>
      <c r="P30" s="18"/>
      <c r="Q30" s="18">
        <v>1458</v>
      </c>
      <c r="R30" s="18"/>
      <c r="S30" s="18">
        <v>465</v>
      </c>
      <c r="T30" s="18">
        <v>14894</v>
      </c>
      <c r="U30" s="18"/>
    </row>
    <row r="31" spans="1:21" ht="15.75">
      <c r="A31" s="16" t="s">
        <v>23</v>
      </c>
      <c r="B31" s="17">
        <f t="shared" si="2"/>
        <v>13906</v>
      </c>
      <c r="C31" s="18">
        <v>6152</v>
      </c>
      <c r="D31" s="18"/>
      <c r="E31" s="18">
        <v>4857</v>
      </c>
      <c r="F31" s="18"/>
      <c r="G31" s="18">
        <v>636</v>
      </c>
      <c r="H31" s="18"/>
      <c r="I31" s="18">
        <v>341</v>
      </c>
      <c r="J31" s="18"/>
      <c r="K31" s="18">
        <v>219</v>
      </c>
      <c r="L31" s="18"/>
      <c r="M31" s="18">
        <v>155</v>
      </c>
      <c r="N31" s="18"/>
      <c r="O31" s="18">
        <v>25</v>
      </c>
      <c r="P31" s="18"/>
      <c r="Q31" s="18">
        <v>69</v>
      </c>
      <c r="R31" s="18"/>
      <c r="S31" s="18">
        <v>31</v>
      </c>
      <c r="T31" s="18">
        <v>1421</v>
      </c>
      <c r="U31" s="18"/>
    </row>
    <row r="32" spans="1:21" ht="15.75">
      <c r="A32" s="16" t="s">
        <v>24</v>
      </c>
      <c r="B32" s="17">
        <f t="shared" si="2"/>
        <v>12774</v>
      </c>
      <c r="C32" s="18">
        <v>6990</v>
      </c>
      <c r="D32" s="18"/>
      <c r="E32" s="18">
        <v>3691</v>
      </c>
      <c r="F32" s="18"/>
      <c r="G32" s="18">
        <v>583</v>
      </c>
      <c r="H32" s="18"/>
      <c r="I32" s="18">
        <v>282</v>
      </c>
      <c r="J32" s="18"/>
      <c r="K32" s="18">
        <v>225</v>
      </c>
      <c r="L32" s="18"/>
      <c r="M32" s="18">
        <v>108</v>
      </c>
      <c r="N32" s="18"/>
      <c r="O32" s="18">
        <v>16</v>
      </c>
      <c r="P32" s="18"/>
      <c r="Q32" s="18">
        <v>65</v>
      </c>
      <c r="R32" s="18"/>
      <c r="S32" s="18">
        <v>16</v>
      </c>
      <c r="T32" s="18">
        <v>798</v>
      </c>
      <c r="U32" s="18"/>
    </row>
    <row r="33" spans="1:21" ht="15.75">
      <c r="A33" s="16" t="s">
        <v>25</v>
      </c>
      <c r="B33" s="17">
        <f t="shared" si="2"/>
        <v>15535</v>
      </c>
      <c r="C33" s="18">
        <v>7260</v>
      </c>
      <c r="D33" s="18"/>
      <c r="E33" s="18">
        <v>5398</v>
      </c>
      <c r="F33" s="18"/>
      <c r="G33" s="18">
        <v>698</v>
      </c>
      <c r="H33" s="18"/>
      <c r="I33" s="18">
        <v>632</v>
      </c>
      <c r="J33" s="18"/>
      <c r="K33" s="18">
        <v>304</v>
      </c>
      <c r="L33" s="18"/>
      <c r="M33" s="18">
        <v>132</v>
      </c>
      <c r="N33" s="18"/>
      <c r="O33" s="18">
        <v>40</v>
      </c>
      <c r="P33" s="18"/>
      <c r="Q33" s="18">
        <v>77</v>
      </c>
      <c r="R33" s="18"/>
      <c r="S33" s="18">
        <v>14</v>
      </c>
      <c r="T33" s="18">
        <v>980</v>
      </c>
      <c r="U33" s="18"/>
    </row>
    <row r="34" spans="1:21" ht="15.75">
      <c r="A34" s="16" t="s">
        <v>26</v>
      </c>
      <c r="B34" s="17">
        <f t="shared" si="2"/>
        <v>19270</v>
      </c>
      <c r="C34" s="18">
        <v>8105</v>
      </c>
      <c r="D34" s="18"/>
      <c r="E34" s="18">
        <v>7355</v>
      </c>
      <c r="F34" s="18"/>
      <c r="G34" s="18">
        <v>777</v>
      </c>
      <c r="H34" s="18"/>
      <c r="I34" s="18">
        <v>1345</v>
      </c>
      <c r="J34" s="18"/>
      <c r="K34" s="18">
        <v>390</v>
      </c>
      <c r="L34" s="18"/>
      <c r="M34" s="18">
        <v>131</v>
      </c>
      <c r="N34" s="18"/>
      <c r="O34" s="18">
        <v>27</v>
      </c>
      <c r="P34" s="18"/>
      <c r="Q34" s="18">
        <v>102</v>
      </c>
      <c r="R34" s="18"/>
      <c r="S34" s="18">
        <v>24</v>
      </c>
      <c r="T34" s="18">
        <v>1014</v>
      </c>
      <c r="U34" s="18"/>
    </row>
    <row r="35" spans="1:21" ht="15.75">
      <c r="A35" s="16" t="s">
        <v>27</v>
      </c>
      <c r="B35" s="17">
        <f aca="true" t="shared" si="3" ref="B35:B40">SUM(C35:T35)</f>
        <v>17831</v>
      </c>
      <c r="C35" s="18">
        <v>7383</v>
      </c>
      <c r="D35" s="18"/>
      <c r="E35" s="18">
        <v>6662</v>
      </c>
      <c r="F35" s="18"/>
      <c r="G35" s="18">
        <v>716</v>
      </c>
      <c r="H35" s="18"/>
      <c r="I35" s="18">
        <v>979</v>
      </c>
      <c r="J35" s="18"/>
      <c r="K35" s="18">
        <v>378</v>
      </c>
      <c r="L35" s="18"/>
      <c r="M35" s="18">
        <v>208</v>
      </c>
      <c r="N35" s="18"/>
      <c r="O35" s="18">
        <v>68</v>
      </c>
      <c r="P35" s="18"/>
      <c r="Q35" s="18">
        <v>106</v>
      </c>
      <c r="R35" s="18"/>
      <c r="S35" s="18">
        <v>28</v>
      </c>
      <c r="T35" s="18">
        <v>1303</v>
      </c>
      <c r="U35" s="18"/>
    </row>
    <row r="36" spans="1:21" ht="15.75">
      <c r="A36" s="16" t="s">
        <v>28</v>
      </c>
      <c r="B36" s="17">
        <f t="shared" si="3"/>
        <v>2845</v>
      </c>
      <c r="C36" s="18">
        <v>948</v>
      </c>
      <c r="D36" s="18"/>
      <c r="E36" s="18">
        <v>1315</v>
      </c>
      <c r="F36" s="18"/>
      <c r="G36" s="18">
        <v>101</v>
      </c>
      <c r="H36" s="18"/>
      <c r="I36" s="18">
        <v>130</v>
      </c>
      <c r="J36" s="18"/>
      <c r="K36" s="18">
        <v>48</v>
      </c>
      <c r="L36" s="18"/>
      <c r="M36" s="18">
        <v>29</v>
      </c>
      <c r="N36" s="18"/>
      <c r="O36" s="18">
        <v>7</v>
      </c>
      <c r="P36" s="18"/>
      <c r="Q36" s="18">
        <v>20</v>
      </c>
      <c r="R36" s="18"/>
      <c r="S36" s="18">
        <v>5</v>
      </c>
      <c r="T36" s="18">
        <v>242</v>
      </c>
      <c r="U36" s="18"/>
    </row>
    <row r="37" spans="1:21" ht="15.75">
      <c r="A37" s="16" t="s">
        <v>29</v>
      </c>
      <c r="B37" s="17">
        <f t="shared" si="3"/>
        <v>20663</v>
      </c>
      <c r="C37" s="18">
        <v>9427</v>
      </c>
      <c r="D37" s="18"/>
      <c r="E37" s="18">
        <v>7426</v>
      </c>
      <c r="F37" s="18"/>
      <c r="G37" s="18">
        <v>789</v>
      </c>
      <c r="H37" s="18"/>
      <c r="I37" s="18">
        <v>751</v>
      </c>
      <c r="J37" s="18"/>
      <c r="K37" s="18">
        <v>384</v>
      </c>
      <c r="L37" s="18"/>
      <c r="M37" s="18">
        <v>160</v>
      </c>
      <c r="N37" s="18"/>
      <c r="O37" s="18">
        <v>54</v>
      </c>
      <c r="P37" s="18"/>
      <c r="Q37" s="18">
        <v>120</v>
      </c>
      <c r="R37" s="18"/>
      <c r="S37" s="18">
        <v>34</v>
      </c>
      <c r="T37" s="18">
        <v>1518</v>
      </c>
      <c r="U37" s="18"/>
    </row>
    <row r="38" spans="1:21" ht="15.75">
      <c r="A38" s="16" t="s">
        <v>30</v>
      </c>
      <c r="B38" s="17">
        <f t="shared" si="3"/>
        <v>26359</v>
      </c>
      <c r="C38" s="18">
        <v>13516</v>
      </c>
      <c r="D38" s="18"/>
      <c r="E38" s="18">
        <v>8348</v>
      </c>
      <c r="F38" s="18"/>
      <c r="G38" s="18">
        <v>1371</v>
      </c>
      <c r="H38" s="18"/>
      <c r="I38" s="18">
        <v>889</v>
      </c>
      <c r="J38" s="18"/>
      <c r="K38" s="18">
        <v>497</v>
      </c>
      <c r="L38" s="18"/>
      <c r="M38" s="18">
        <v>171</v>
      </c>
      <c r="N38" s="18"/>
      <c r="O38" s="18">
        <v>50</v>
      </c>
      <c r="P38" s="18"/>
      <c r="Q38" s="18">
        <v>101</v>
      </c>
      <c r="R38" s="18"/>
      <c r="S38" s="18">
        <v>29</v>
      </c>
      <c r="T38" s="18">
        <v>1387</v>
      </c>
      <c r="U38" s="18"/>
    </row>
    <row r="39" spans="1:21" ht="15.75">
      <c r="A39" s="16" t="s">
        <v>31</v>
      </c>
      <c r="B39" s="17">
        <f t="shared" si="3"/>
        <v>7747</v>
      </c>
      <c r="C39" s="18">
        <v>3539</v>
      </c>
      <c r="D39" s="18"/>
      <c r="E39" s="18">
        <v>2887</v>
      </c>
      <c r="F39" s="18"/>
      <c r="G39" s="18">
        <v>280</v>
      </c>
      <c r="H39" s="18"/>
      <c r="I39" s="18">
        <v>281</v>
      </c>
      <c r="J39" s="18"/>
      <c r="K39" s="18">
        <v>90</v>
      </c>
      <c r="L39" s="18"/>
      <c r="M39" s="18">
        <v>64</v>
      </c>
      <c r="N39" s="18"/>
      <c r="O39" s="18">
        <v>26</v>
      </c>
      <c r="P39" s="18"/>
      <c r="Q39" s="18">
        <v>43</v>
      </c>
      <c r="R39" s="18"/>
      <c r="S39" s="18">
        <v>11</v>
      </c>
      <c r="T39" s="18">
        <v>526</v>
      </c>
      <c r="U39" s="18"/>
    </row>
    <row r="40" spans="1:21" ht="15.75">
      <c r="A40" s="16" t="s">
        <v>32</v>
      </c>
      <c r="B40" s="17">
        <f t="shared" si="3"/>
        <v>20758</v>
      </c>
      <c r="C40" s="18">
        <v>9025</v>
      </c>
      <c r="D40" s="18"/>
      <c r="E40" s="18">
        <v>8003</v>
      </c>
      <c r="F40" s="18"/>
      <c r="G40" s="18">
        <v>683</v>
      </c>
      <c r="H40" s="18"/>
      <c r="I40" s="18">
        <v>1100</v>
      </c>
      <c r="J40" s="18"/>
      <c r="K40" s="18">
        <v>441</v>
      </c>
      <c r="L40" s="18"/>
      <c r="M40" s="18">
        <v>233</v>
      </c>
      <c r="N40" s="18"/>
      <c r="O40" s="18">
        <v>33</v>
      </c>
      <c r="P40" s="18"/>
      <c r="Q40" s="18">
        <v>125</v>
      </c>
      <c r="R40" s="18"/>
      <c r="S40" s="18">
        <v>22</v>
      </c>
      <c r="T40" s="18">
        <v>1093</v>
      </c>
      <c r="U40" s="18"/>
    </row>
    <row r="41" spans="1:21" ht="15.75">
      <c r="A41" s="16" t="s">
        <v>33</v>
      </c>
      <c r="B41" s="17">
        <f aca="true" t="shared" si="4" ref="B41:B46">SUM(C41:T41)</f>
        <v>22429</v>
      </c>
      <c r="C41" s="18">
        <v>10644</v>
      </c>
      <c r="D41" s="18"/>
      <c r="E41" s="18">
        <v>7530</v>
      </c>
      <c r="F41" s="18"/>
      <c r="G41" s="18">
        <v>1050</v>
      </c>
      <c r="H41" s="18"/>
      <c r="I41" s="18">
        <v>1253</v>
      </c>
      <c r="J41" s="18"/>
      <c r="K41" s="18">
        <v>434</v>
      </c>
      <c r="L41" s="18"/>
      <c r="M41" s="18">
        <v>315</v>
      </c>
      <c r="N41" s="18"/>
      <c r="O41" s="18">
        <v>29</v>
      </c>
      <c r="P41" s="18"/>
      <c r="Q41" s="18">
        <v>120</v>
      </c>
      <c r="R41" s="18"/>
      <c r="S41" s="18">
        <v>32</v>
      </c>
      <c r="T41" s="18">
        <v>1022</v>
      </c>
      <c r="U41" s="18"/>
    </row>
    <row r="42" spans="1:21" ht="15.75">
      <c r="A42" s="16" t="s">
        <v>34</v>
      </c>
      <c r="B42" s="17">
        <f t="shared" si="4"/>
        <v>236477</v>
      </c>
      <c r="C42" s="18">
        <v>127350</v>
      </c>
      <c r="D42" s="18"/>
      <c r="E42" s="18">
        <v>69224</v>
      </c>
      <c r="F42" s="18"/>
      <c r="G42" s="18">
        <v>8989</v>
      </c>
      <c r="H42" s="18"/>
      <c r="I42" s="18">
        <v>13910</v>
      </c>
      <c r="J42" s="18"/>
      <c r="K42" s="18">
        <v>5484</v>
      </c>
      <c r="L42" s="18"/>
      <c r="M42" s="18">
        <v>1950</v>
      </c>
      <c r="N42" s="18"/>
      <c r="O42" s="18">
        <v>283</v>
      </c>
      <c r="P42" s="18"/>
      <c r="Q42" s="18">
        <v>1128</v>
      </c>
      <c r="R42" s="18"/>
      <c r="S42" s="18">
        <v>247</v>
      </c>
      <c r="T42" s="18">
        <v>7912</v>
      </c>
      <c r="U42" s="18"/>
    </row>
    <row r="43" spans="1:21" ht="15.75">
      <c r="A43" s="16" t="s">
        <v>35</v>
      </c>
      <c r="B43" s="17">
        <f t="shared" si="4"/>
        <v>14640</v>
      </c>
      <c r="C43" s="18">
        <v>7335</v>
      </c>
      <c r="D43" s="18"/>
      <c r="E43" s="18">
        <v>4451</v>
      </c>
      <c r="F43" s="18"/>
      <c r="G43" s="18">
        <v>702</v>
      </c>
      <c r="H43" s="18"/>
      <c r="I43" s="18">
        <v>637</v>
      </c>
      <c r="J43" s="18"/>
      <c r="K43" s="18">
        <v>298</v>
      </c>
      <c r="L43" s="18"/>
      <c r="M43" s="18">
        <v>116</v>
      </c>
      <c r="N43" s="18"/>
      <c r="O43" s="18">
        <v>43</v>
      </c>
      <c r="P43" s="18"/>
      <c r="Q43" s="18">
        <v>66</v>
      </c>
      <c r="R43" s="18"/>
      <c r="S43" s="18">
        <v>26</v>
      </c>
      <c r="T43" s="18">
        <v>966</v>
      </c>
      <c r="U43" s="18"/>
    </row>
    <row r="44" spans="1:21" ht="15.75">
      <c r="A44" s="16" t="s">
        <v>36</v>
      </c>
      <c r="B44" s="17">
        <f t="shared" si="4"/>
        <v>379716</v>
      </c>
      <c r="C44" s="18">
        <v>204321</v>
      </c>
      <c r="D44" s="18"/>
      <c r="E44" s="18">
        <v>123762</v>
      </c>
      <c r="F44" s="18"/>
      <c r="G44" s="18">
        <v>9371</v>
      </c>
      <c r="H44" s="18"/>
      <c r="I44" s="18">
        <v>16013</v>
      </c>
      <c r="J44" s="18"/>
      <c r="K44" s="18">
        <v>7418</v>
      </c>
      <c r="L44" s="18"/>
      <c r="M44" s="18">
        <v>2591</v>
      </c>
      <c r="N44" s="18"/>
      <c r="O44" s="18">
        <v>415</v>
      </c>
      <c r="P44" s="18"/>
      <c r="Q44" s="18">
        <v>1424</v>
      </c>
      <c r="R44" s="18"/>
      <c r="S44" s="18">
        <v>321</v>
      </c>
      <c r="T44" s="18">
        <v>14080</v>
      </c>
      <c r="U44" s="18"/>
    </row>
    <row r="45" spans="1:21" ht="15.75">
      <c r="A45" s="16" t="s">
        <v>37</v>
      </c>
      <c r="B45" s="17">
        <f t="shared" si="4"/>
        <v>66395</v>
      </c>
      <c r="C45" s="18">
        <v>32786</v>
      </c>
      <c r="D45" s="18"/>
      <c r="E45" s="18">
        <v>20356</v>
      </c>
      <c r="F45" s="18"/>
      <c r="G45" s="18">
        <v>2628</v>
      </c>
      <c r="H45" s="18"/>
      <c r="I45" s="18">
        <v>4179</v>
      </c>
      <c r="J45" s="18"/>
      <c r="K45" s="18">
        <v>2438</v>
      </c>
      <c r="L45" s="18"/>
      <c r="M45" s="18">
        <v>435</v>
      </c>
      <c r="N45" s="18"/>
      <c r="O45" s="18">
        <v>123</v>
      </c>
      <c r="P45" s="18"/>
      <c r="Q45" s="18">
        <v>236</v>
      </c>
      <c r="R45" s="18"/>
      <c r="S45" s="18">
        <v>84</v>
      </c>
      <c r="T45" s="18">
        <v>3130</v>
      </c>
      <c r="U45" s="18"/>
    </row>
    <row r="46" spans="1:21" ht="15.75">
      <c r="A46" s="16" t="s">
        <v>38</v>
      </c>
      <c r="B46" s="17">
        <f t="shared" si="4"/>
        <v>76545</v>
      </c>
      <c r="C46" s="18">
        <v>36184</v>
      </c>
      <c r="D46" s="18"/>
      <c r="E46" s="18">
        <v>25651</v>
      </c>
      <c r="F46" s="18"/>
      <c r="G46" s="18">
        <v>3366</v>
      </c>
      <c r="H46" s="18"/>
      <c r="I46" s="18">
        <v>3059</v>
      </c>
      <c r="J46" s="18"/>
      <c r="K46" s="18">
        <v>2032</v>
      </c>
      <c r="L46" s="18"/>
      <c r="M46" s="18">
        <v>582</v>
      </c>
      <c r="N46" s="18"/>
      <c r="O46" s="18">
        <v>150</v>
      </c>
      <c r="P46" s="18"/>
      <c r="Q46" s="18">
        <v>335</v>
      </c>
      <c r="R46" s="18"/>
      <c r="S46" s="18">
        <v>100</v>
      </c>
      <c r="T46" s="18">
        <v>5086</v>
      </c>
      <c r="U46" s="18"/>
    </row>
    <row r="47" spans="1:21" ht="15.75">
      <c r="A47" s="16" t="s">
        <v>39</v>
      </c>
      <c r="B47" s="17">
        <f aca="true" t="shared" si="5" ref="B47:B52">SUM(C47:T47)</f>
        <v>158056</v>
      </c>
      <c r="C47" s="18">
        <v>87853</v>
      </c>
      <c r="D47" s="18"/>
      <c r="E47" s="18">
        <v>43017</v>
      </c>
      <c r="F47" s="18"/>
      <c r="G47" s="18">
        <v>6360</v>
      </c>
      <c r="H47" s="18"/>
      <c r="I47" s="18">
        <v>7626</v>
      </c>
      <c r="J47" s="18"/>
      <c r="K47" s="18">
        <v>3903</v>
      </c>
      <c r="L47" s="18"/>
      <c r="M47" s="18">
        <v>3137</v>
      </c>
      <c r="N47" s="18"/>
      <c r="O47" s="18">
        <v>222</v>
      </c>
      <c r="P47" s="18"/>
      <c r="Q47" s="18">
        <v>588</v>
      </c>
      <c r="R47" s="18"/>
      <c r="S47" s="18">
        <v>154</v>
      </c>
      <c r="T47" s="18">
        <v>5196</v>
      </c>
      <c r="U47" s="18"/>
    </row>
    <row r="48" spans="1:21" ht="15.75">
      <c r="A48" s="16" t="s">
        <v>40</v>
      </c>
      <c r="B48" s="17">
        <f t="shared" si="5"/>
        <v>34997</v>
      </c>
      <c r="C48" s="18">
        <v>17371</v>
      </c>
      <c r="D48" s="18"/>
      <c r="E48" s="18">
        <v>12042</v>
      </c>
      <c r="F48" s="18"/>
      <c r="G48" s="18">
        <v>1219</v>
      </c>
      <c r="H48" s="18"/>
      <c r="I48" s="18">
        <v>1805</v>
      </c>
      <c r="J48" s="18"/>
      <c r="K48" s="18">
        <v>674</v>
      </c>
      <c r="L48" s="18"/>
      <c r="M48" s="18">
        <v>260</v>
      </c>
      <c r="N48" s="18"/>
      <c r="O48" s="18">
        <v>45</v>
      </c>
      <c r="P48" s="18"/>
      <c r="Q48" s="18">
        <v>181</v>
      </c>
      <c r="R48" s="18"/>
      <c r="S48" s="18">
        <v>33</v>
      </c>
      <c r="T48" s="18">
        <v>1367</v>
      </c>
      <c r="U48" s="18"/>
    </row>
    <row r="49" spans="1:21" ht="15.75">
      <c r="A49" s="16" t="s">
        <v>41</v>
      </c>
      <c r="B49" s="17">
        <f t="shared" si="5"/>
        <v>92974</v>
      </c>
      <c r="C49" s="18">
        <v>46158</v>
      </c>
      <c r="D49" s="18"/>
      <c r="E49" s="18">
        <v>31517</v>
      </c>
      <c r="F49" s="18"/>
      <c r="G49" s="18">
        <v>2798</v>
      </c>
      <c r="H49" s="18"/>
      <c r="I49" s="18">
        <v>4548</v>
      </c>
      <c r="J49" s="18"/>
      <c r="K49" s="18">
        <v>1324</v>
      </c>
      <c r="L49" s="18"/>
      <c r="M49" s="18">
        <v>916</v>
      </c>
      <c r="N49" s="18"/>
      <c r="O49" s="18">
        <v>165</v>
      </c>
      <c r="P49" s="18"/>
      <c r="Q49" s="18">
        <v>415</v>
      </c>
      <c r="R49" s="18"/>
      <c r="S49" s="18">
        <v>104</v>
      </c>
      <c r="T49" s="18">
        <v>5029</v>
      </c>
      <c r="U49" s="18"/>
    </row>
    <row r="50" spans="1:21" ht="15.75">
      <c r="A50" s="16" t="s">
        <v>42</v>
      </c>
      <c r="B50" s="17">
        <f t="shared" si="5"/>
        <v>11378</v>
      </c>
      <c r="C50" s="18">
        <v>4727</v>
      </c>
      <c r="D50" s="18"/>
      <c r="E50" s="18">
        <v>4399</v>
      </c>
      <c r="F50" s="18"/>
      <c r="G50" s="18">
        <v>423</v>
      </c>
      <c r="H50" s="18"/>
      <c r="I50" s="18">
        <v>720</v>
      </c>
      <c r="J50" s="18"/>
      <c r="K50" s="18">
        <v>265</v>
      </c>
      <c r="L50" s="18"/>
      <c r="M50" s="18">
        <v>75</v>
      </c>
      <c r="N50" s="18"/>
      <c r="O50" s="18">
        <v>23</v>
      </c>
      <c r="P50" s="18"/>
      <c r="Q50" s="18">
        <v>64</v>
      </c>
      <c r="R50" s="18"/>
      <c r="S50" s="18">
        <v>13</v>
      </c>
      <c r="T50" s="18">
        <v>669</v>
      </c>
      <c r="U50" s="18"/>
    </row>
    <row r="51" spans="1:21" ht="15.75">
      <c r="A51" s="16" t="s">
        <v>43</v>
      </c>
      <c r="B51" s="17">
        <f t="shared" si="5"/>
        <v>33464</v>
      </c>
      <c r="C51" s="18">
        <v>16419</v>
      </c>
      <c r="D51" s="18"/>
      <c r="E51" s="18">
        <v>10525</v>
      </c>
      <c r="F51" s="18"/>
      <c r="G51" s="18">
        <v>1465</v>
      </c>
      <c r="H51" s="18"/>
      <c r="I51" s="18">
        <v>1747</v>
      </c>
      <c r="J51" s="18"/>
      <c r="K51" s="18">
        <v>728</v>
      </c>
      <c r="L51" s="18"/>
      <c r="M51" s="18">
        <v>485</v>
      </c>
      <c r="N51" s="18"/>
      <c r="O51" s="18">
        <v>79</v>
      </c>
      <c r="P51" s="18"/>
      <c r="Q51" s="18">
        <v>181</v>
      </c>
      <c r="R51" s="18"/>
      <c r="S51" s="18">
        <v>31</v>
      </c>
      <c r="T51" s="18">
        <v>1804</v>
      </c>
      <c r="U51" s="18"/>
    </row>
    <row r="52" spans="1:21" ht="15.75">
      <c r="A52" s="16" t="s">
        <v>44</v>
      </c>
      <c r="B52" s="17">
        <f t="shared" si="5"/>
        <v>19434</v>
      </c>
      <c r="C52" s="18">
        <v>9309</v>
      </c>
      <c r="D52" s="18"/>
      <c r="E52" s="18">
        <v>6739</v>
      </c>
      <c r="F52" s="18"/>
      <c r="G52" s="18">
        <v>700</v>
      </c>
      <c r="H52" s="18"/>
      <c r="I52" s="18">
        <v>640</v>
      </c>
      <c r="J52" s="18"/>
      <c r="K52" s="18">
        <v>458</v>
      </c>
      <c r="L52" s="18"/>
      <c r="M52" s="18">
        <v>406</v>
      </c>
      <c r="N52" s="18"/>
      <c r="O52" s="18">
        <v>56</v>
      </c>
      <c r="P52" s="18"/>
      <c r="Q52" s="18">
        <v>127</v>
      </c>
      <c r="R52" s="18"/>
      <c r="S52" s="18">
        <v>34</v>
      </c>
      <c r="T52" s="18">
        <v>965</v>
      </c>
      <c r="U52" s="18"/>
    </row>
    <row r="53" spans="1:21" ht="15.75">
      <c r="A53" s="16" t="s">
        <v>45</v>
      </c>
      <c r="B53" s="17">
        <f aca="true" t="shared" si="6" ref="B53:B58">SUM(C53:T53)</f>
        <v>32349</v>
      </c>
      <c r="C53" s="18">
        <v>13784</v>
      </c>
      <c r="D53" s="18"/>
      <c r="E53" s="18">
        <v>11654</v>
      </c>
      <c r="F53" s="18"/>
      <c r="G53" s="18">
        <v>1252</v>
      </c>
      <c r="H53" s="18"/>
      <c r="I53" s="18">
        <v>2180</v>
      </c>
      <c r="J53" s="18"/>
      <c r="K53" s="18">
        <v>654</v>
      </c>
      <c r="L53" s="18"/>
      <c r="M53" s="18">
        <v>390</v>
      </c>
      <c r="N53" s="18"/>
      <c r="O53" s="18">
        <v>34</v>
      </c>
      <c r="P53" s="18"/>
      <c r="Q53" s="18">
        <v>181</v>
      </c>
      <c r="R53" s="18"/>
      <c r="S53" s="18">
        <v>52</v>
      </c>
      <c r="T53" s="18">
        <v>2168</v>
      </c>
      <c r="U53" s="18"/>
    </row>
    <row r="54" spans="1:21" ht="15.75">
      <c r="A54" s="16" t="s">
        <v>46</v>
      </c>
      <c r="B54" s="17">
        <f t="shared" si="6"/>
        <v>56465</v>
      </c>
      <c r="C54" s="18">
        <v>29065</v>
      </c>
      <c r="D54" s="18"/>
      <c r="E54" s="18">
        <v>15783</v>
      </c>
      <c r="F54" s="18"/>
      <c r="G54" s="18">
        <v>3326</v>
      </c>
      <c r="H54" s="18"/>
      <c r="I54" s="18">
        <v>2986</v>
      </c>
      <c r="J54" s="18"/>
      <c r="K54" s="18">
        <v>1595</v>
      </c>
      <c r="L54" s="18"/>
      <c r="M54" s="18">
        <v>795</v>
      </c>
      <c r="N54" s="18"/>
      <c r="O54" s="18">
        <v>88</v>
      </c>
      <c r="P54" s="18"/>
      <c r="Q54" s="18">
        <v>328</v>
      </c>
      <c r="R54" s="18"/>
      <c r="S54" s="18">
        <v>56</v>
      </c>
      <c r="T54" s="18">
        <v>2443</v>
      </c>
      <c r="U54" s="18"/>
    </row>
    <row r="55" spans="1:21" ht="15.75">
      <c r="A55" s="16" t="s">
        <v>47</v>
      </c>
      <c r="B55" s="17">
        <f t="shared" si="6"/>
        <v>83649</v>
      </c>
      <c r="C55" s="18">
        <v>43023</v>
      </c>
      <c r="D55" s="18"/>
      <c r="E55" s="18">
        <v>25954</v>
      </c>
      <c r="F55" s="18"/>
      <c r="G55" s="18">
        <v>2950</v>
      </c>
      <c r="H55" s="18"/>
      <c r="I55" s="18">
        <v>4146</v>
      </c>
      <c r="J55" s="18"/>
      <c r="K55" s="18">
        <v>1765</v>
      </c>
      <c r="L55" s="18"/>
      <c r="M55" s="18">
        <v>746</v>
      </c>
      <c r="N55" s="18"/>
      <c r="O55" s="18">
        <v>138</v>
      </c>
      <c r="P55" s="18"/>
      <c r="Q55" s="18">
        <v>384</v>
      </c>
      <c r="R55" s="18"/>
      <c r="S55" s="18">
        <v>109</v>
      </c>
      <c r="T55" s="18">
        <v>4434</v>
      </c>
      <c r="U55" s="18"/>
    </row>
    <row r="56" spans="1:21" ht="15.75">
      <c r="A56" s="16" t="s">
        <v>48</v>
      </c>
      <c r="B56" s="17">
        <f t="shared" si="6"/>
        <v>29774</v>
      </c>
      <c r="C56" s="18">
        <v>17160</v>
      </c>
      <c r="D56" s="18"/>
      <c r="E56" s="18">
        <v>7836</v>
      </c>
      <c r="F56" s="18"/>
      <c r="G56" s="18">
        <v>1281</v>
      </c>
      <c r="H56" s="18"/>
      <c r="I56" s="18">
        <v>689</v>
      </c>
      <c r="J56" s="18"/>
      <c r="K56" s="18">
        <v>644</v>
      </c>
      <c r="L56" s="18"/>
      <c r="M56" s="18">
        <v>247</v>
      </c>
      <c r="N56" s="18"/>
      <c r="O56" s="18">
        <v>45</v>
      </c>
      <c r="P56" s="18"/>
      <c r="Q56" s="18">
        <v>141</v>
      </c>
      <c r="R56" s="18"/>
      <c r="S56" s="18">
        <v>48</v>
      </c>
      <c r="T56" s="18">
        <v>1683</v>
      </c>
      <c r="U56" s="18"/>
    </row>
    <row r="57" spans="1:21" ht="15.75">
      <c r="A57" s="16" t="s">
        <v>49</v>
      </c>
      <c r="B57" s="17">
        <f t="shared" si="6"/>
        <v>84107</v>
      </c>
      <c r="C57" s="18">
        <v>40097</v>
      </c>
      <c r="D57" s="18"/>
      <c r="E57" s="18">
        <v>28669</v>
      </c>
      <c r="F57" s="18"/>
      <c r="G57" s="18">
        <v>3585</v>
      </c>
      <c r="H57" s="18"/>
      <c r="I57" s="18">
        <v>3482</v>
      </c>
      <c r="J57" s="18"/>
      <c r="K57" s="18">
        <v>1803</v>
      </c>
      <c r="L57" s="18"/>
      <c r="M57" s="18">
        <v>993</v>
      </c>
      <c r="N57" s="18"/>
      <c r="O57" s="18">
        <v>131</v>
      </c>
      <c r="P57" s="18"/>
      <c r="Q57" s="18">
        <v>495</v>
      </c>
      <c r="R57" s="18"/>
      <c r="S57" s="18">
        <v>99</v>
      </c>
      <c r="T57" s="18">
        <v>4753</v>
      </c>
      <c r="U57" s="18"/>
    </row>
    <row r="58" spans="1:21" ht="15.75">
      <c r="A58" s="16" t="s">
        <v>50</v>
      </c>
      <c r="B58" s="17">
        <f t="shared" si="6"/>
        <v>52515</v>
      </c>
      <c r="C58" s="18">
        <v>28148</v>
      </c>
      <c r="D58" s="18"/>
      <c r="E58" s="18">
        <v>14430</v>
      </c>
      <c r="F58" s="18"/>
      <c r="G58" s="18">
        <v>2750</v>
      </c>
      <c r="H58" s="18"/>
      <c r="I58" s="18">
        <v>2550</v>
      </c>
      <c r="J58" s="18"/>
      <c r="K58" s="18">
        <v>1233</v>
      </c>
      <c r="L58" s="18"/>
      <c r="M58" s="18">
        <v>653</v>
      </c>
      <c r="N58" s="18"/>
      <c r="O58" s="18">
        <v>90</v>
      </c>
      <c r="P58" s="18"/>
      <c r="Q58" s="18">
        <v>288</v>
      </c>
      <c r="R58" s="18"/>
      <c r="S58" s="18">
        <v>71</v>
      </c>
      <c r="T58" s="18">
        <v>2302</v>
      </c>
      <c r="U58" s="18"/>
    </row>
    <row r="59" spans="1:21" ht="15.75">
      <c r="A59" s="16" t="s">
        <v>51</v>
      </c>
      <c r="B59" s="17">
        <f aca="true" t="shared" si="7" ref="B59:B64">SUM(C59:T59)</f>
        <v>11288</v>
      </c>
      <c r="C59" s="18">
        <v>4950</v>
      </c>
      <c r="D59" s="18"/>
      <c r="E59" s="18">
        <v>4327</v>
      </c>
      <c r="F59" s="18"/>
      <c r="G59" s="18">
        <v>469</v>
      </c>
      <c r="H59" s="18"/>
      <c r="I59" s="18">
        <v>638</v>
      </c>
      <c r="J59" s="18"/>
      <c r="K59" s="18">
        <v>170</v>
      </c>
      <c r="L59" s="18"/>
      <c r="M59" s="18">
        <v>168</v>
      </c>
      <c r="N59" s="18"/>
      <c r="O59" s="18">
        <v>26</v>
      </c>
      <c r="P59" s="18"/>
      <c r="Q59" s="18">
        <v>65</v>
      </c>
      <c r="R59" s="18"/>
      <c r="S59" s="18">
        <v>14</v>
      </c>
      <c r="T59" s="18">
        <v>461</v>
      </c>
      <c r="U59" s="18"/>
    </row>
    <row r="60" spans="1:21" ht="15.75">
      <c r="A60" s="16" t="s">
        <v>52</v>
      </c>
      <c r="B60" s="17">
        <f t="shared" si="7"/>
        <v>6419</v>
      </c>
      <c r="C60" s="18">
        <v>2769</v>
      </c>
      <c r="D60" s="18"/>
      <c r="E60" s="18">
        <v>2399</v>
      </c>
      <c r="F60" s="18"/>
      <c r="G60" s="18">
        <v>236</v>
      </c>
      <c r="H60" s="18"/>
      <c r="I60" s="18">
        <v>218</v>
      </c>
      <c r="J60" s="18"/>
      <c r="K60" s="18">
        <v>182</v>
      </c>
      <c r="L60" s="18"/>
      <c r="M60" s="18">
        <v>111</v>
      </c>
      <c r="N60" s="18"/>
      <c r="O60" s="18">
        <v>14</v>
      </c>
      <c r="P60" s="18"/>
      <c r="Q60" s="18">
        <v>40</v>
      </c>
      <c r="R60" s="18"/>
      <c r="S60" s="18">
        <v>14</v>
      </c>
      <c r="T60" s="18">
        <v>436</v>
      </c>
      <c r="U60" s="18"/>
    </row>
    <row r="61" spans="1:21" ht="15.75">
      <c r="A61" s="16" t="s">
        <v>53</v>
      </c>
      <c r="B61" s="17">
        <f t="shared" si="7"/>
        <v>10732</v>
      </c>
      <c r="C61" s="18">
        <v>5623</v>
      </c>
      <c r="D61" s="18"/>
      <c r="E61" s="18">
        <v>3314</v>
      </c>
      <c r="F61" s="18"/>
      <c r="G61" s="18">
        <v>469</v>
      </c>
      <c r="H61" s="18"/>
      <c r="I61" s="18">
        <v>433</v>
      </c>
      <c r="J61" s="18"/>
      <c r="K61" s="18">
        <v>285</v>
      </c>
      <c r="L61" s="18"/>
      <c r="M61" s="18">
        <v>96</v>
      </c>
      <c r="N61" s="18"/>
      <c r="O61" s="18">
        <v>20</v>
      </c>
      <c r="P61" s="18"/>
      <c r="Q61" s="18">
        <v>61</v>
      </c>
      <c r="R61" s="18"/>
      <c r="S61" s="18">
        <v>16</v>
      </c>
      <c r="T61" s="18">
        <v>415</v>
      </c>
      <c r="U61" s="18"/>
    </row>
    <row r="62" spans="1:21" ht="15.75">
      <c r="A62" s="16" t="s">
        <v>54</v>
      </c>
      <c r="B62" s="17">
        <f t="shared" si="7"/>
        <v>29901</v>
      </c>
      <c r="C62" s="18">
        <v>12104</v>
      </c>
      <c r="D62" s="18"/>
      <c r="E62" s="18">
        <v>12780</v>
      </c>
      <c r="F62" s="18"/>
      <c r="G62" s="18">
        <v>893</v>
      </c>
      <c r="H62" s="18"/>
      <c r="I62" s="18">
        <v>822</v>
      </c>
      <c r="J62" s="18"/>
      <c r="K62" s="18">
        <v>564</v>
      </c>
      <c r="L62" s="18"/>
      <c r="M62" s="18">
        <v>277</v>
      </c>
      <c r="N62" s="18"/>
      <c r="O62" s="18">
        <v>40</v>
      </c>
      <c r="P62" s="18"/>
      <c r="Q62" s="18">
        <v>136</v>
      </c>
      <c r="R62" s="18"/>
      <c r="S62" s="18">
        <v>25</v>
      </c>
      <c r="T62" s="18">
        <v>2260</v>
      </c>
      <c r="U62" s="18"/>
    </row>
    <row r="63" spans="1:21" ht="15.75">
      <c r="A63" s="16" t="s">
        <v>55</v>
      </c>
      <c r="B63" s="17">
        <f t="shared" si="7"/>
        <v>367567</v>
      </c>
      <c r="C63" s="18">
        <v>188131</v>
      </c>
      <c r="D63" s="18"/>
      <c r="E63" s="18">
        <v>119314</v>
      </c>
      <c r="F63" s="18"/>
      <c r="G63" s="18">
        <v>14359</v>
      </c>
      <c r="H63" s="18"/>
      <c r="I63" s="18">
        <v>18650</v>
      </c>
      <c r="J63" s="18"/>
      <c r="K63" s="18">
        <v>7614</v>
      </c>
      <c r="L63" s="18"/>
      <c r="M63" s="18">
        <v>3298</v>
      </c>
      <c r="N63" s="18"/>
      <c r="O63" s="18">
        <v>417</v>
      </c>
      <c r="P63" s="18"/>
      <c r="Q63" s="18">
        <v>1596</v>
      </c>
      <c r="R63" s="18"/>
      <c r="S63" s="18">
        <v>412</v>
      </c>
      <c r="T63" s="18">
        <v>13776</v>
      </c>
      <c r="U63" s="18"/>
    </row>
    <row r="64" spans="1:21" ht="15.75">
      <c r="A64" s="16" t="s">
        <v>56</v>
      </c>
      <c r="B64" s="17">
        <f t="shared" si="7"/>
        <v>21018</v>
      </c>
      <c r="C64" s="18">
        <v>10868</v>
      </c>
      <c r="D64" s="18"/>
      <c r="E64" s="18">
        <v>6274</v>
      </c>
      <c r="F64" s="18"/>
      <c r="G64" s="18">
        <v>856</v>
      </c>
      <c r="H64" s="18"/>
      <c r="I64" s="18">
        <v>1035</v>
      </c>
      <c r="J64" s="18"/>
      <c r="K64" s="18">
        <v>370</v>
      </c>
      <c r="L64" s="18"/>
      <c r="M64" s="18">
        <v>294</v>
      </c>
      <c r="N64" s="18"/>
      <c r="O64" s="18">
        <v>47</v>
      </c>
      <c r="P64" s="18"/>
      <c r="Q64" s="18">
        <v>103</v>
      </c>
      <c r="R64" s="18"/>
      <c r="S64" s="18">
        <v>28</v>
      </c>
      <c r="T64" s="18">
        <v>1143</v>
      </c>
      <c r="U64" s="18"/>
    </row>
    <row r="65" spans="1:21" ht="15.75">
      <c r="A65" s="16" t="s">
        <v>57</v>
      </c>
      <c r="B65" s="17">
        <f aca="true" t="shared" si="8" ref="B65:B70">SUM(C65:T65)</f>
        <v>16406</v>
      </c>
      <c r="C65" s="18">
        <v>7254</v>
      </c>
      <c r="D65" s="18"/>
      <c r="E65" s="18">
        <v>6975</v>
      </c>
      <c r="F65" s="18"/>
      <c r="G65" s="18">
        <v>522</v>
      </c>
      <c r="H65" s="18"/>
      <c r="I65" s="18">
        <v>503</v>
      </c>
      <c r="J65" s="18"/>
      <c r="K65" s="18">
        <v>249</v>
      </c>
      <c r="L65" s="18"/>
      <c r="M65" s="18">
        <v>186</v>
      </c>
      <c r="N65" s="18"/>
      <c r="O65" s="18">
        <v>31</v>
      </c>
      <c r="P65" s="18"/>
      <c r="Q65" s="18">
        <v>73</v>
      </c>
      <c r="R65" s="18"/>
      <c r="S65" s="18">
        <v>13</v>
      </c>
      <c r="T65" s="18">
        <v>600</v>
      </c>
      <c r="U65" s="18"/>
    </row>
    <row r="66" spans="1:21" ht="15.75">
      <c r="A66" s="16" t="s">
        <v>58</v>
      </c>
      <c r="B66" s="17">
        <f t="shared" si="8"/>
        <v>30415</v>
      </c>
      <c r="C66" s="18">
        <v>17240</v>
      </c>
      <c r="D66" s="18"/>
      <c r="E66" s="18">
        <v>7418</v>
      </c>
      <c r="F66" s="18"/>
      <c r="G66" s="18">
        <v>854</v>
      </c>
      <c r="H66" s="18"/>
      <c r="I66" s="18">
        <v>528</v>
      </c>
      <c r="J66" s="18"/>
      <c r="K66" s="18">
        <v>1719</v>
      </c>
      <c r="L66" s="18"/>
      <c r="M66" s="18">
        <v>1271</v>
      </c>
      <c r="N66" s="18"/>
      <c r="O66" s="18">
        <v>65</v>
      </c>
      <c r="P66" s="18"/>
      <c r="Q66" s="18">
        <v>211</v>
      </c>
      <c r="R66" s="18"/>
      <c r="S66" s="18">
        <v>68</v>
      </c>
      <c r="T66" s="18">
        <v>1041</v>
      </c>
      <c r="U66" s="18"/>
    </row>
    <row r="67" spans="1:21" ht="15.75">
      <c r="A67" s="16" t="s">
        <v>59</v>
      </c>
      <c r="B67" s="17">
        <f t="shared" si="8"/>
        <v>62780</v>
      </c>
      <c r="C67" s="18">
        <v>32288</v>
      </c>
      <c r="D67" s="18"/>
      <c r="E67" s="18">
        <v>17677</v>
      </c>
      <c r="F67" s="18"/>
      <c r="G67" s="18">
        <v>2615</v>
      </c>
      <c r="H67" s="18"/>
      <c r="I67" s="18">
        <v>2903</v>
      </c>
      <c r="J67" s="18"/>
      <c r="K67" s="18">
        <v>1635</v>
      </c>
      <c r="L67" s="18"/>
      <c r="M67" s="18">
        <v>1758</v>
      </c>
      <c r="N67" s="18"/>
      <c r="O67" s="18">
        <v>202</v>
      </c>
      <c r="P67" s="18"/>
      <c r="Q67" s="18">
        <v>383</v>
      </c>
      <c r="R67" s="18"/>
      <c r="S67" s="18">
        <v>146</v>
      </c>
      <c r="T67" s="18">
        <v>3173</v>
      </c>
      <c r="U67" s="18"/>
    </row>
    <row r="68" spans="1:21" ht="15.75">
      <c r="A68" s="16" t="s">
        <v>60</v>
      </c>
      <c r="B68" s="17">
        <f t="shared" si="8"/>
        <v>24403</v>
      </c>
      <c r="C68" s="18">
        <v>11357</v>
      </c>
      <c r="D68" s="18"/>
      <c r="E68" s="18">
        <v>8086</v>
      </c>
      <c r="F68" s="18"/>
      <c r="G68" s="18">
        <v>1097</v>
      </c>
      <c r="H68" s="18"/>
      <c r="I68" s="18">
        <v>765</v>
      </c>
      <c r="J68" s="18"/>
      <c r="K68" s="18">
        <v>476</v>
      </c>
      <c r="L68" s="18"/>
      <c r="M68" s="18">
        <v>288</v>
      </c>
      <c r="N68" s="18"/>
      <c r="O68" s="18">
        <v>46</v>
      </c>
      <c r="P68" s="18"/>
      <c r="Q68" s="18">
        <v>101</v>
      </c>
      <c r="R68" s="18"/>
      <c r="S68" s="18">
        <v>30</v>
      </c>
      <c r="T68" s="18">
        <v>2157</v>
      </c>
      <c r="U68" s="18"/>
    </row>
    <row r="69" spans="1:21" ht="15.75">
      <c r="A69" s="16" t="s">
        <v>61</v>
      </c>
      <c r="B69" s="17">
        <f t="shared" si="8"/>
        <v>19355</v>
      </c>
      <c r="C69" s="18">
        <v>8787</v>
      </c>
      <c r="D69" s="18"/>
      <c r="E69" s="18">
        <v>6466</v>
      </c>
      <c r="F69" s="18"/>
      <c r="G69" s="18">
        <v>803</v>
      </c>
      <c r="H69" s="18"/>
      <c r="I69" s="18">
        <v>750</v>
      </c>
      <c r="J69" s="18"/>
      <c r="K69" s="18">
        <v>400</v>
      </c>
      <c r="L69" s="18"/>
      <c r="M69" s="18">
        <v>275</v>
      </c>
      <c r="N69" s="18"/>
      <c r="O69" s="18">
        <v>48</v>
      </c>
      <c r="P69" s="18"/>
      <c r="Q69" s="18">
        <v>104</v>
      </c>
      <c r="R69" s="18"/>
      <c r="S69" s="18">
        <v>31</v>
      </c>
      <c r="T69" s="18">
        <v>1691</v>
      </c>
      <c r="U69" s="18"/>
    </row>
    <row r="70" spans="1:21" ht="15.75">
      <c r="A70" s="16" t="s">
        <v>62</v>
      </c>
      <c r="B70" s="17">
        <f t="shared" si="8"/>
        <v>27134</v>
      </c>
      <c r="C70" s="18">
        <v>11798</v>
      </c>
      <c r="D70" s="18"/>
      <c r="E70" s="18">
        <v>10343</v>
      </c>
      <c r="F70" s="18"/>
      <c r="G70" s="18">
        <v>970</v>
      </c>
      <c r="H70" s="18"/>
      <c r="I70" s="18">
        <v>1803</v>
      </c>
      <c r="J70" s="18"/>
      <c r="K70" s="18">
        <v>569</v>
      </c>
      <c r="L70" s="18"/>
      <c r="M70" s="18">
        <v>258</v>
      </c>
      <c r="N70" s="18"/>
      <c r="O70" s="18">
        <v>32</v>
      </c>
      <c r="P70" s="18"/>
      <c r="Q70" s="18">
        <v>121</v>
      </c>
      <c r="R70" s="18"/>
      <c r="S70" s="18">
        <v>22</v>
      </c>
      <c r="T70" s="18">
        <v>1218</v>
      </c>
      <c r="U70" s="18"/>
    </row>
    <row r="71" spans="1:21" ht="15.75">
      <c r="A71" s="16" t="s">
        <v>63</v>
      </c>
      <c r="B71" s="17">
        <f>SUM(C71:T71)</f>
        <v>275384</v>
      </c>
      <c r="C71" s="18">
        <v>159309</v>
      </c>
      <c r="D71" s="18"/>
      <c r="E71" s="18">
        <v>73260</v>
      </c>
      <c r="F71" s="18"/>
      <c r="G71" s="18">
        <v>9583</v>
      </c>
      <c r="H71" s="18"/>
      <c r="I71" s="18">
        <v>9013</v>
      </c>
      <c r="J71" s="18"/>
      <c r="K71" s="18">
        <v>5325</v>
      </c>
      <c r="L71" s="18"/>
      <c r="M71" s="18">
        <v>3194</v>
      </c>
      <c r="N71" s="18"/>
      <c r="O71" s="18">
        <v>320</v>
      </c>
      <c r="P71" s="18"/>
      <c r="Q71" s="18">
        <v>1649</v>
      </c>
      <c r="R71" s="18"/>
      <c r="S71" s="18">
        <v>338</v>
      </c>
      <c r="T71" s="18">
        <f>13344+49</f>
        <v>13393</v>
      </c>
      <c r="U71" s="18"/>
    </row>
    <row r="72" spans="1:21" ht="15.75">
      <c r="A72" s="16" t="s">
        <v>64</v>
      </c>
      <c r="B72" s="17">
        <f>SUM(C72:T72)</f>
        <v>13509</v>
      </c>
      <c r="C72" s="18">
        <v>5216</v>
      </c>
      <c r="D72" s="18"/>
      <c r="E72" s="18">
        <v>5554</v>
      </c>
      <c r="F72" s="18"/>
      <c r="G72" s="18">
        <v>498</v>
      </c>
      <c r="H72" s="18"/>
      <c r="I72" s="18">
        <v>950</v>
      </c>
      <c r="J72" s="18"/>
      <c r="K72" s="18">
        <v>278</v>
      </c>
      <c r="L72" s="18"/>
      <c r="M72" s="18">
        <v>95</v>
      </c>
      <c r="N72" s="18"/>
      <c r="O72" s="18">
        <v>22</v>
      </c>
      <c r="P72" s="18"/>
      <c r="Q72" s="18">
        <v>54</v>
      </c>
      <c r="R72" s="18"/>
      <c r="S72" s="18">
        <v>16</v>
      </c>
      <c r="T72" s="18">
        <v>826</v>
      </c>
      <c r="U72" s="18"/>
    </row>
    <row r="73" spans="1:21" ht="15.75">
      <c r="A73" s="16" t="s">
        <v>65</v>
      </c>
      <c r="B73" s="17">
        <f>SUM(C73:T73)</f>
        <v>7873</v>
      </c>
      <c r="C73" s="18">
        <v>3749</v>
      </c>
      <c r="D73" s="18"/>
      <c r="E73" s="18">
        <v>2815</v>
      </c>
      <c r="F73" s="18"/>
      <c r="G73" s="18">
        <v>249</v>
      </c>
      <c r="H73" s="18"/>
      <c r="I73" s="18">
        <v>310</v>
      </c>
      <c r="J73" s="18"/>
      <c r="K73" s="18">
        <v>178</v>
      </c>
      <c r="L73" s="18"/>
      <c r="M73" s="18">
        <v>66</v>
      </c>
      <c r="N73" s="18"/>
      <c r="O73" s="18">
        <v>12</v>
      </c>
      <c r="P73" s="18"/>
      <c r="Q73" s="18">
        <v>24</v>
      </c>
      <c r="R73" s="18"/>
      <c r="S73" s="18">
        <v>7</v>
      </c>
      <c r="T73" s="18">
        <v>463</v>
      </c>
      <c r="U73" s="18"/>
    </row>
    <row r="74" spans="1:21" ht="15.75">
      <c r="A74" s="20"/>
      <c r="B74" s="21"/>
      <c r="C74" s="21"/>
      <c r="D74" s="22"/>
      <c r="E74" s="21"/>
      <c r="F74" s="22"/>
      <c r="G74" s="21"/>
      <c r="H74" s="22"/>
      <c r="I74" s="21"/>
      <c r="J74" s="22"/>
      <c r="K74" s="21"/>
      <c r="L74" s="22"/>
      <c r="M74" s="21"/>
      <c r="N74" s="21"/>
      <c r="O74" s="22"/>
      <c r="P74" s="22"/>
      <c r="Q74" s="22"/>
      <c r="R74" s="22"/>
      <c r="S74" s="22"/>
      <c r="T74" s="21"/>
      <c r="U74" s="18"/>
    </row>
    <row r="75" spans="1:21" ht="15.75">
      <c r="A75" s="56" t="s">
        <v>111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5.75">
      <c r="A76" s="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</sheetData>
  <sheetProtection/>
  <hyperlinks>
    <hyperlink ref="A75" r:id="rId1" display="SOURCE:  New York State Board of Elections; www.elections.state.ny.us."/>
  </hyperlinks>
  <printOptions/>
  <pageMargins left="0.7" right="0.7" top="0.75" bottom="0.75" header="0.3" footer="0.3"/>
  <pageSetup fitToHeight="2" fitToWidth="1" horizontalDpi="600" verticalDpi="600" orientation="landscape" scale="5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7" width="13.77734375" style="0" customWidth="1"/>
    <col min="18" max="18" width="1.77734375" style="0" customWidth="1"/>
  </cols>
  <sheetData>
    <row r="1" spans="1:21" ht="20.25">
      <c r="A1" s="24" t="s">
        <v>72</v>
      </c>
      <c r="B1" s="23"/>
      <c r="C1" s="23"/>
      <c r="D1" s="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25" t="s">
        <v>123</v>
      </c>
      <c r="B2" s="23"/>
      <c r="C2" s="23"/>
      <c r="D2" s="3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9.25">
      <c r="A4" s="5"/>
      <c r="B4" s="6"/>
      <c r="C4" s="7" t="s">
        <v>83</v>
      </c>
      <c r="D4" s="5"/>
      <c r="E4" s="7" t="s">
        <v>124</v>
      </c>
      <c r="F4" s="5"/>
      <c r="G4" s="7" t="s">
        <v>125</v>
      </c>
      <c r="H4" s="5"/>
      <c r="I4" s="7" t="s">
        <v>83</v>
      </c>
      <c r="J4" s="5"/>
      <c r="K4" s="7" t="s">
        <v>126</v>
      </c>
      <c r="L4" s="5"/>
      <c r="M4" s="7" t="s">
        <v>127</v>
      </c>
      <c r="N4" s="6"/>
      <c r="O4" s="7" t="s">
        <v>83</v>
      </c>
      <c r="P4" s="8"/>
      <c r="Q4" s="48" t="s">
        <v>128</v>
      </c>
      <c r="R4" s="8"/>
      <c r="S4" s="48" t="s">
        <v>129</v>
      </c>
      <c r="T4" s="8"/>
      <c r="U4" s="3"/>
    </row>
    <row r="5" spans="1:21" ht="29.25">
      <c r="A5" s="9" t="s">
        <v>0</v>
      </c>
      <c r="B5" s="32" t="s">
        <v>80</v>
      </c>
      <c r="C5" s="10" t="s">
        <v>68</v>
      </c>
      <c r="D5" s="11"/>
      <c r="E5" s="12" t="s">
        <v>66</v>
      </c>
      <c r="F5" s="11"/>
      <c r="G5" s="10" t="s">
        <v>71</v>
      </c>
      <c r="H5" s="11"/>
      <c r="I5" s="10" t="s">
        <v>70</v>
      </c>
      <c r="J5" s="11"/>
      <c r="K5" s="10" t="s">
        <v>120</v>
      </c>
      <c r="L5" s="11"/>
      <c r="M5" s="10" t="s">
        <v>67</v>
      </c>
      <c r="N5" s="10"/>
      <c r="O5" s="46" t="s">
        <v>74</v>
      </c>
      <c r="P5" s="12"/>
      <c r="Q5" s="12" t="s">
        <v>121</v>
      </c>
      <c r="R5" s="12"/>
      <c r="S5" s="46" t="s">
        <v>113</v>
      </c>
      <c r="T5" s="14" t="s">
        <v>90</v>
      </c>
      <c r="U5" s="3"/>
    </row>
    <row r="6" spans="1:2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"/>
      <c r="R6" s="3"/>
      <c r="S6" s="3"/>
      <c r="T6" s="15"/>
      <c r="U6" s="3"/>
    </row>
    <row r="7" spans="1:21" ht="15.75">
      <c r="A7" s="16" t="s">
        <v>1</v>
      </c>
      <c r="B7" s="17">
        <f>+B9+B16</f>
        <v>7447818</v>
      </c>
      <c r="C7" s="17">
        <f>+C9+C16</f>
        <v>4384907</v>
      </c>
      <c r="D7" s="18"/>
      <c r="E7" s="17">
        <f>+E9+E16</f>
        <v>1625069</v>
      </c>
      <c r="F7" s="18"/>
      <c r="G7" s="17">
        <f>+G9+G16</f>
        <v>220960</v>
      </c>
      <c r="H7" s="18"/>
      <c r="I7" s="17">
        <f>+I9+I16</f>
        <v>216198</v>
      </c>
      <c r="J7" s="18"/>
      <c r="K7" s="17">
        <f>+K9+K16</f>
        <v>19073</v>
      </c>
      <c r="L7" s="18"/>
      <c r="M7" s="17">
        <f>+M9+M16</f>
        <v>36942</v>
      </c>
      <c r="N7" s="17"/>
      <c r="O7" s="17">
        <f>+O9+O16</f>
        <v>168719</v>
      </c>
      <c r="P7" s="18"/>
      <c r="Q7" s="17">
        <f>+Q9+Q16</f>
        <v>16196</v>
      </c>
      <c r="R7" s="17"/>
      <c r="S7" s="17">
        <f>+S9+S16</f>
        <v>14811</v>
      </c>
      <c r="T7" s="17">
        <f>+T9+T16</f>
        <v>744943</v>
      </c>
      <c r="U7" s="18"/>
    </row>
    <row r="8" spans="1:21" ht="15.75">
      <c r="A8" s="3"/>
      <c r="B8" s="17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7"/>
      <c r="O8" s="18"/>
      <c r="P8" s="18"/>
      <c r="Q8" s="18"/>
      <c r="R8" s="18"/>
      <c r="S8" s="18"/>
      <c r="T8" s="17"/>
      <c r="U8" s="18"/>
    </row>
    <row r="9" spans="1:21" ht="15.75">
      <c r="A9" s="16" t="s">
        <v>2</v>
      </c>
      <c r="B9" s="17">
        <f>SUM(B10:B14)</f>
        <v>2459447</v>
      </c>
      <c r="C9" s="17">
        <f>SUM(C10:C14)</f>
        <v>1760460</v>
      </c>
      <c r="D9" s="18"/>
      <c r="E9" s="17">
        <f>SUM(E10:E14)</f>
        <v>247498</v>
      </c>
      <c r="F9" s="18"/>
      <c r="G9" s="17">
        <f>SUM(G10:G14)</f>
        <v>36467</v>
      </c>
      <c r="H9" s="18"/>
      <c r="I9" s="17">
        <f>SUM(I10:I14)</f>
        <v>45831</v>
      </c>
      <c r="J9" s="18"/>
      <c r="K9" s="17">
        <f>SUM(K10:K14)</f>
        <v>5476</v>
      </c>
      <c r="L9" s="18"/>
      <c r="M9" s="17">
        <f>SUM(M10:M14)</f>
        <v>9786</v>
      </c>
      <c r="N9" s="17"/>
      <c r="O9" s="17">
        <f>SUM(O10:O14)</f>
        <v>67593</v>
      </c>
      <c r="P9" s="18"/>
      <c r="Q9" s="17">
        <f>SUM(Q10:Q14)</f>
        <v>2103</v>
      </c>
      <c r="R9" s="17"/>
      <c r="S9" s="17">
        <f>SUM(S10:S14)</f>
        <v>5940</v>
      </c>
      <c r="T9" s="17">
        <f>SUM(T10:T14)</f>
        <v>278293</v>
      </c>
      <c r="U9" s="18"/>
    </row>
    <row r="10" spans="1:21" ht="15.75">
      <c r="A10" s="16" t="s">
        <v>3</v>
      </c>
      <c r="B10" s="17">
        <f>SUM(C10:T10)</f>
        <v>347068</v>
      </c>
      <c r="C10" s="17">
        <v>256086</v>
      </c>
      <c r="D10" s="18"/>
      <c r="E10" s="17">
        <v>21935</v>
      </c>
      <c r="F10" s="18"/>
      <c r="G10" s="17">
        <v>3984</v>
      </c>
      <c r="H10" s="18"/>
      <c r="I10" s="17">
        <v>5595</v>
      </c>
      <c r="J10" s="18"/>
      <c r="K10" s="17">
        <v>476</v>
      </c>
      <c r="L10" s="18"/>
      <c r="M10" s="17">
        <v>506</v>
      </c>
      <c r="N10" s="17"/>
      <c r="O10" s="18">
        <v>8087</v>
      </c>
      <c r="P10" s="18"/>
      <c r="Q10" s="18">
        <v>280</v>
      </c>
      <c r="R10" s="18"/>
      <c r="S10" s="18">
        <v>814</v>
      </c>
      <c r="T10" s="17">
        <v>49305</v>
      </c>
      <c r="U10" s="18"/>
    </row>
    <row r="11" spans="1:21" ht="15.75">
      <c r="A11" s="16" t="s">
        <v>4</v>
      </c>
      <c r="B11" s="17">
        <f>SUM(C11:T11)</f>
        <v>693704</v>
      </c>
      <c r="C11" s="17">
        <v>505664</v>
      </c>
      <c r="D11" s="18"/>
      <c r="E11" s="17">
        <v>56823</v>
      </c>
      <c r="F11" s="18"/>
      <c r="G11" s="17">
        <v>8757</v>
      </c>
      <c r="H11" s="18"/>
      <c r="I11" s="17">
        <v>13079</v>
      </c>
      <c r="J11" s="18"/>
      <c r="K11" s="17">
        <v>1330</v>
      </c>
      <c r="L11" s="18"/>
      <c r="M11" s="17">
        <v>3738</v>
      </c>
      <c r="N11" s="17"/>
      <c r="O11" s="18">
        <v>24016</v>
      </c>
      <c r="P11" s="18"/>
      <c r="Q11" s="18">
        <v>770</v>
      </c>
      <c r="R11" s="18"/>
      <c r="S11" s="18">
        <v>1813</v>
      </c>
      <c r="T11" s="17">
        <v>77714</v>
      </c>
      <c r="U11" s="18"/>
    </row>
    <row r="12" spans="1:21" ht="15.75">
      <c r="A12" s="16" t="s">
        <v>5</v>
      </c>
      <c r="B12" s="17">
        <f>SUM(C12:T12)</f>
        <v>647294</v>
      </c>
      <c r="C12" s="17">
        <v>484503</v>
      </c>
      <c r="D12" s="18"/>
      <c r="E12" s="17">
        <v>59560</v>
      </c>
      <c r="F12" s="18"/>
      <c r="G12" s="17">
        <v>5265</v>
      </c>
      <c r="H12" s="18"/>
      <c r="I12" s="17">
        <v>10724</v>
      </c>
      <c r="J12" s="18"/>
      <c r="K12" s="17">
        <v>2367</v>
      </c>
      <c r="L12" s="18"/>
      <c r="M12" s="17">
        <v>3976</v>
      </c>
      <c r="N12" s="17"/>
      <c r="O12" s="18">
        <v>17675</v>
      </c>
      <c r="P12" s="18"/>
      <c r="Q12" s="18">
        <v>423</v>
      </c>
      <c r="R12" s="18"/>
      <c r="S12" s="18">
        <v>1816</v>
      </c>
      <c r="T12" s="17">
        <v>60985</v>
      </c>
      <c r="U12" s="18"/>
    </row>
    <row r="13" spans="1:21" ht="15.75">
      <c r="A13" s="16" t="s">
        <v>6</v>
      </c>
      <c r="B13" s="17">
        <f>SUM(C13:T13)</f>
        <v>610575</v>
      </c>
      <c r="C13" s="17">
        <v>425213</v>
      </c>
      <c r="D13" s="18"/>
      <c r="E13" s="17">
        <v>71453</v>
      </c>
      <c r="F13" s="18"/>
      <c r="G13" s="17">
        <v>12170</v>
      </c>
      <c r="H13" s="18"/>
      <c r="I13" s="17">
        <v>11475</v>
      </c>
      <c r="J13" s="18"/>
      <c r="K13" s="17">
        <v>1047</v>
      </c>
      <c r="L13" s="18"/>
      <c r="M13" s="17">
        <v>1292</v>
      </c>
      <c r="N13" s="17"/>
      <c r="O13" s="18">
        <v>13644</v>
      </c>
      <c r="P13" s="18"/>
      <c r="Q13" s="18">
        <v>517</v>
      </c>
      <c r="R13" s="18"/>
      <c r="S13" s="18">
        <v>1216</v>
      </c>
      <c r="T13" s="17">
        <v>72548</v>
      </c>
      <c r="U13" s="18"/>
    </row>
    <row r="14" spans="1:21" ht="15.75">
      <c r="A14" s="16" t="s">
        <v>7</v>
      </c>
      <c r="B14" s="17">
        <f>SUM(C14:T14)</f>
        <v>160806</v>
      </c>
      <c r="C14" s="17">
        <v>88994</v>
      </c>
      <c r="D14" s="18"/>
      <c r="E14" s="17">
        <v>37727</v>
      </c>
      <c r="F14" s="18"/>
      <c r="G14" s="17">
        <v>6291</v>
      </c>
      <c r="H14" s="18"/>
      <c r="I14" s="17">
        <v>4958</v>
      </c>
      <c r="J14" s="18"/>
      <c r="K14" s="17">
        <v>256</v>
      </c>
      <c r="L14" s="18"/>
      <c r="M14" s="17">
        <v>274</v>
      </c>
      <c r="N14" s="17"/>
      <c r="O14" s="18">
        <v>4171</v>
      </c>
      <c r="P14" s="18"/>
      <c r="Q14" s="18">
        <v>113</v>
      </c>
      <c r="R14" s="18"/>
      <c r="S14" s="18">
        <v>281</v>
      </c>
      <c r="T14" s="17">
        <v>17741</v>
      </c>
      <c r="U14" s="18"/>
    </row>
    <row r="15" spans="1:21" ht="15.75">
      <c r="A15" s="3"/>
      <c r="B15" s="17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7"/>
      <c r="O15" s="18"/>
      <c r="P15" s="18"/>
      <c r="Q15" s="18"/>
      <c r="R15" s="18"/>
      <c r="S15" s="18"/>
      <c r="T15" s="17"/>
      <c r="U15" s="18"/>
    </row>
    <row r="16" spans="1:21" ht="15.75">
      <c r="A16" s="16" t="s">
        <v>8</v>
      </c>
      <c r="B16" s="17">
        <f>SUM(B17:B73)</f>
        <v>4988371</v>
      </c>
      <c r="C16" s="17">
        <f>SUM(C17:C73)</f>
        <v>2624447</v>
      </c>
      <c r="D16" s="18"/>
      <c r="E16" s="17">
        <f>SUM(E17:E73)</f>
        <v>1377571</v>
      </c>
      <c r="F16" s="18"/>
      <c r="G16" s="17">
        <f>SUM(G17:G73)</f>
        <v>184493</v>
      </c>
      <c r="H16" s="18"/>
      <c r="I16" s="17">
        <f>SUM(I17:I73)</f>
        <v>170367</v>
      </c>
      <c r="J16" s="18"/>
      <c r="K16" s="17">
        <f>SUM(K17:K73)</f>
        <v>13597</v>
      </c>
      <c r="L16" s="18"/>
      <c r="M16" s="17">
        <f>SUM(M17:M73)</f>
        <v>27156</v>
      </c>
      <c r="N16" s="17"/>
      <c r="O16" s="17">
        <f>SUM(O17:O73)</f>
        <v>101126</v>
      </c>
      <c r="P16" s="18"/>
      <c r="Q16" s="17">
        <f>SUM(Q17:Q73)</f>
        <v>14093</v>
      </c>
      <c r="R16" s="17"/>
      <c r="S16" s="17">
        <f>SUM(S17:S73)</f>
        <v>8871</v>
      </c>
      <c r="T16" s="17">
        <f>SUM(T17:T73)</f>
        <v>466650</v>
      </c>
      <c r="U16" s="18"/>
    </row>
    <row r="17" spans="1:21" ht="15.75">
      <c r="A17" s="16" t="s">
        <v>9</v>
      </c>
      <c r="B17" s="17">
        <f aca="true" t="shared" si="0" ref="B17:B22">SUM(C17:T17)</f>
        <v>148225</v>
      </c>
      <c r="C17" s="17">
        <v>87472</v>
      </c>
      <c r="D17" s="18"/>
      <c r="E17" s="17">
        <v>34800</v>
      </c>
      <c r="F17" s="18"/>
      <c r="G17" s="17">
        <v>3939</v>
      </c>
      <c r="H17" s="18"/>
      <c r="I17" s="17">
        <v>4557</v>
      </c>
      <c r="J17" s="18"/>
      <c r="K17" s="17">
        <v>455</v>
      </c>
      <c r="L17" s="18"/>
      <c r="M17" s="17">
        <v>1295</v>
      </c>
      <c r="N17" s="17"/>
      <c r="O17" s="18">
        <v>3218</v>
      </c>
      <c r="P17" s="18"/>
      <c r="Q17" s="18">
        <v>369</v>
      </c>
      <c r="R17" s="18"/>
      <c r="S17" s="18">
        <v>306</v>
      </c>
      <c r="T17" s="17">
        <v>11814</v>
      </c>
      <c r="U17" s="18"/>
    </row>
    <row r="18" spans="1:21" ht="15.75">
      <c r="A18" s="16" t="s">
        <v>10</v>
      </c>
      <c r="B18" s="17">
        <f t="shared" si="0"/>
        <v>19432</v>
      </c>
      <c r="C18" s="17">
        <v>7544</v>
      </c>
      <c r="D18" s="18"/>
      <c r="E18" s="17">
        <v>7856</v>
      </c>
      <c r="F18" s="18"/>
      <c r="G18" s="17">
        <v>691</v>
      </c>
      <c r="H18" s="18"/>
      <c r="I18" s="17">
        <v>549</v>
      </c>
      <c r="J18" s="18"/>
      <c r="K18" s="17">
        <v>66</v>
      </c>
      <c r="L18" s="18"/>
      <c r="M18" s="17">
        <v>133</v>
      </c>
      <c r="N18" s="17"/>
      <c r="O18" s="18">
        <v>306</v>
      </c>
      <c r="P18" s="18"/>
      <c r="Q18" s="18">
        <v>74</v>
      </c>
      <c r="R18" s="18"/>
      <c r="S18" s="18">
        <v>35</v>
      </c>
      <c r="T18" s="17">
        <v>2178</v>
      </c>
      <c r="U18" s="18"/>
    </row>
    <row r="19" spans="1:21" ht="15.75">
      <c r="A19" s="16" t="s">
        <v>11</v>
      </c>
      <c r="B19" s="17">
        <f t="shared" si="0"/>
        <v>92604</v>
      </c>
      <c r="C19" s="17">
        <v>46680</v>
      </c>
      <c r="D19" s="18"/>
      <c r="E19" s="17">
        <v>27768</v>
      </c>
      <c r="F19" s="18"/>
      <c r="G19" s="17">
        <v>2772</v>
      </c>
      <c r="H19" s="18"/>
      <c r="I19" s="17">
        <v>2550</v>
      </c>
      <c r="J19" s="18"/>
      <c r="K19" s="17">
        <v>294</v>
      </c>
      <c r="L19" s="18"/>
      <c r="M19" s="17">
        <v>523</v>
      </c>
      <c r="N19" s="17"/>
      <c r="O19" s="18">
        <v>2109</v>
      </c>
      <c r="P19" s="18"/>
      <c r="Q19" s="18">
        <v>280</v>
      </c>
      <c r="R19" s="18"/>
      <c r="S19" s="18">
        <v>203</v>
      </c>
      <c r="T19" s="17">
        <v>9425</v>
      </c>
      <c r="U19" s="18"/>
    </row>
    <row r="20" spans="1:21" ht="15.75">
      <c r="A20" s="16" t="s">
        <v>12</v>
      </c>
      <c r="B20" s="17">
        <f t="shared" si="0"/>
        <v>34488</v>
      </c>
      <c r="C20" s="17">
        <v>15182</v>
      </c>
      <c r="D20" s="18"/>
      <c r="E20" s="17">
        <v>12194</v>
      </c>
      <c r="F20" s="18"/>
      <c r="G20" s="17">
        <v>1088</v>
      </c>
      <c r="H20" s="18"/>
      <c r="I20" s="17">
        <v>1249</v>
      </c>
      <c r="J20" s="18"/>
      <c r="K20" s="17">
        <v>91</v>
      </c>
      <c r="L20" s="18"/>
      <c r="M20" s="17">
        <v>207</v>
      </c>
      <c r="N20" s="17"/>
      <c r="O20" s="18">
        <v>673</v>
      </c>
      <c r="P20" s="18"/>
      <c r="Q20" s="18">
        <v>135</v>
      </c>
      <c r="R20" s="18"/>
      <c r="S20" s="18">
        <v>69</v>
      </c>
      <c r="T20" s="17">
        <v>3600</v>
      </c>
      <c r="U20" s="18"/>
    </row>
    <row r="21" spans="1:21" ht="15.75">
      <c r="A21" s="16" t="s">
        <v>13</v>
      </c>
      <c r="B21" s="17">
        <f t="shared" si="0"/>
        <v>36386</v>
      </c>
      <c r="C21" s="17">
        <v>16693</v>
      </c>
      <c r="D21" s="18"/>
      <c r="E21" s="17">
        <v>11107</v>
      </c>
      <c r="F21" s="18"/>
      <c r="G21" s="17">
        <v>1516</v>
      </c>
      <c r="H21" s="18"/>
      <c r="I21" s="17">
        <v>1292</v>
      </c>
      <c r="J21" s="18"/>
      <c r="K21" s="17">
        <v>122</v>
      </c>
      <c r="L21" s="18"/>
      <c r="M21" s="17">
        <v>267</v>
      </c>
      <c r="N21" s="17"/>
      <c r="O21" s="18">
        <v>734</v>
      </c>
      <c r="P21" s="18"/>
      <c r="Q21" s="18">
        <v>141</v>
      </c>
      <c r="R21" s="18"/>
      <c r="S21" s="18">
        <v>108</v>
      </c>
      <c r="T21" s="17">
        <v>4406</v>
      </c>
      <c r="U21" s="18"/>
    </row>
    <row r="22" spans="1:21" ht="15.75">
      <c r="A22" s="16" t="s">
        <v>14</v>
      </c>
      <c r="B22" s="17">
        <f t="shared" si="0"/>
        <v>61243</v>
      </c>
      <c r="C22" s="17">
        <v>30480</v>
      </c>
      <c r="D22" s="18"/>
      <c r="E22" s="17">
        <v>18545</v>
      </c>
      <c r="F22" s="18"/>
      <c r="G22" s="17">
        <v>1603</v>
      </c>
      <c r="H22" s="18"/>
      <c r="I22" s="17">
        <v>2421</v>
      </c>
      <c r="J22" s="18"/>
      <c r="K22" s="17">
        <v>183</v>
      </c>
      <c r="L22" s="18"/>
      <c r="M22" s="17">
        <v>329</v>
      </c>
      <c r="N22" s="17"/>
      <c r="O22" s="18">
        <v>1215</v>
      </c>
      <c r="P22" s="18"/>
      <c r="Q22" s="18">
        <v>228</v>
      </c>
      <c r="R22" s="18"/>
      <c r="S22" s="18">
        <v>128</v>
      </c>
      <c r="T22" s="17">
        <v>6111</v>
      </c>
      <c r="U22" s="18"/>
    </row>
    <row r="23" spans="1:21" ht="15.75">
      <c r="A23" s="16" t="s">
        <v>15</v>
      </c>
      <c r="B23" s="17">
        <f aca="true" t="shared" si="1" ref="B23:B28">SUM(C23:T23)</f>
        <v>39338</v>
      </c>
      <c r="C23" s="17">
        <v>18462</v>
      </c>
      <c r="D23" s="18"/>
      <c r="E23" s="17">
        <v>13165</v>
      </c>
      <c r="F23" s="18"/>
      <c r="G23" s="17">
        <v>1117</v>
      </c>
      <c r="H23" s="18"/>
      <c r="I23" s="17">
        <v>1174</v>
      </c>
      <c r="J23" s="18"/>
      <c r="K23" s="17">
        <v>88</v>
      </c>
      <c r="L23" s="18"/>
      <c r="M23" s="17">
        <v>146</v>
      </c>
      <c r="N23" s="17"/>
      <c r="O23" s="18">
        <v>606</v>
      </c>
      <c r="P23" s="18"/>
      <c r="Q23" s="18">
        <v>139</v>
      </c>
      <c r="R23" s="18"/>
      <c r="S23" s="18">
        <v>72</v>
      </c>
      <c r="T23" s="17">
        <v>4369</v>
      </c>
      <c r="U23" s="18"/>
    </row>
    <row r="24" spans="1:21" ht="15.75">
      <c r="A24" s="16" t="s">
        <v>16</v>
      </c>
      <c r="B24" s="17">
        <f t="shared" si="1"/>
        <v>21494</v>
      </c>
      <c r="C24" s="17">
        <v>8786</v>
      </c>
      <c r="D24" s="18"/>
      <c r="E24" s="17">
        <v>8171</v>
      </c>
      <c r="F24" s="18"/>
      <c r="G24" s="17">
        <v>675</v>
      </c>
      <c r="H24" s="18"/>
      <c r="I24" s="17">
        <v>680</v>
      </c>
      <c r="J24" s="18"/>
      <c r="K24" s="17">
        <v>85</v>
      </c>
      <c r="L24" s="18"/>
      <c r="M24" s="17">
        <v>279</v>
      </c>
      <c r="N24" s="17"/>
      <c r="O24" s="18">
        <v>414</v>
      </c>
      <c r="P24" s="18"/>
      <c r="Q24" s="18">
        <v>83</v>
      </c>
      <c r="R24" s="18"/>
      <c r="S24" s="18">
        <v>62</v>
      </c>
      <c r="T24" s="17">
        <v>2259</v>
      </c>
      <c r="U24" s="18"/>
    </row>
    <row r="25" spans="1:21" ht="15.75">
      <c r="A25" s="16" t="s">
        <v>17</v>
      </c>
      <c r="B25" s="17">
        <f t="shared" si="1"/>
        <v>33989</v>
      </c>
      <c r="C25" s="17">
        <v>16566</v>
      </c>
      <c r="D25" s="18"/>
      <c r="E25" s="17">
        <v>9873</v>
      </c>
      <c r="F25" s="18"/>
      <c r="G25" s="17">
        <v>845</v>
      </c>
      <c r="H25" s="18"/>
      <c r="I25" s="17">
        <v>1271</v>
      </c>
      <c r="J25" s="18"/>
      <c r="K25" s="17">
        <v>112</v>
      </c>
      <c r="L25" s="18"/>
      <c r="M25" s="17">
        <v>211</v>
      </c>
      <c r="N25" s="17"/>
      <c r="O25" s="18">
        <v>672</v>
      </c>
      <c r="P25" s="18"/>
      <c r="Q25" s="18">
        <v>148</v>
      </c>
      <c r="R25" s="18"/>
      <c r="S25" s="18">
        <v>102</v>
      </c>
      <c r="T25" s="17">
        <v>4189</v>
      </c>
      <c r="U25" s="18"/>
    </row>
    <row r="26" spans="1:21" ht="15.75">
      <c r="A26" s="16" t="s">
        <v>18</v>
      </c>
      <c r="B26" s="17">
        <f t="shared" si="1"/>
        <v>31326</v>
      </c>
      <c r="C26" s="17">
        <v>15157</v>
      </c>
      <c r="D26" s="18"/>
      <c r="E26" s="17">
        <v>9868</v>
      </c>
      <c r="F26" s="18"/>
      <c r="G26" s="17">
        <v>1015</v>
      </c>
      <c r="H26" s="18"/>
      <c r="I26" s="17">
        <v>1148</v>
      </c>
      <c r="J26" s="18"/>
      <c r="K26" s="17">
        <v>120</v>
      </c>
      <c r="L26" s="18"/>
      <c r="M26" s="17">
        <v>269</v>
      </c>
      <c r="N26" s="17"/>
      <c r="O26" s="18">
        <v>621</v>
      </c>
      <c r="P26" s="18"/>
      <c r="Q26" s="18">
        <v>93</v>
      </c>
      <c r="R26" s="18"/>
      <c r="S26" s="18">
        <v>63</v>
      </c>
      <c r="T26" s="17">
        <v>2972</v>
      </c>
      <c r="U26" s="18"/>
    </row>
    <row r="27" spans="1:21" ht="15.75">
      <c r="A27" s="16" t="s">
        <v>19</v>
      </c>
      <c r="B27" s="17">
        <f t="shared" si="1"/>
        <v>22897</v>
      </c>
      <c r="C27" s="17">
        <v>10288</v>
      </c>
      <c r="D27" s="18"/>
      <c r="E27" s="17">
        <v>7366</v>
      </c>
      <c r="F27" s="18"/>
      <c r="G27" s="17">
        <v>775</v>
      </c>
      <c r="H27" s="18"/>
      <c r="I27" s="17">
        <v>775</v>
      </c>
      <c r="J27" s="18"/>
      <c r="K27" s="17">
        <v>89</v>
      </c>
      <c r="L27" s="18"/>
      <c r="M27" s="17">
        <v>150</v>
      </c>
      <c r="N27" s="17"/>
      <c r="O27" s="18">
        <v>423</v>
      </c>
      <c r="P27" s="18"/>
      <c r="Q27" s="18">
        <v>81</v>
      </c>
      <c r="R27" s="18"/>
      <c r="S27" s="18">
        <v>73</v>
      </c>
      <c r="T27" s="17">
        <v>2877</v>
      </c>
      <c r="U27" s="18"/>
    </row>
    <row r="28" spans="1:21" ht="15.75">
      <c r="A28" s="16" t="s">
        <v>20</v>
      </c>
      <c r="B28" s="17">
        <f t="shared" si="1"/>
        <v>21292</v>
      </c>
      <c r="C28" s="17">
        <v>8579</v>
      </c>
      <c r="D28" s="18"/>
      <c r="E28" s="17">
        <v>8423</v>
      </c>
      <c r="F28" s="18"/>
      <c r="G28" s="17">
        <v>759</v>
      </c>
      <c r="H28" s="18"/>
      <c r="I28" s="17">
        <v>632</v>
      </c>
      <c r="J28" s="18"/>
      <c r="K28" s="17">
        <v>86</v>
      </c>
      <c r="L28" s="18"/>
      <c r="M28" s="17">
        <v>165</v>
      </c>
      <c r="N28" s="17"/>
      <c r="O28" s="18">
        <v>389</v>
      </c>
      <c r="P28" s="18"/>
      <c r="Q28" s="18">
        <v>70</v>
      </c>
      <c r="R28" s="18"/>
      <c r="S28" s="18">
        <v>41</v>
      </c>
      <c r="T28" s="17">
        <v>2148</v>
      </c>
      <c r="U28" s="18"/>
    </row>
    <row r="29" spans="1:21" ht="15.75">
      <c r="A29" s="16" t="s">
        <v>21</v>
      </c>
      <c r="B29" s="17">
        <f aca="true" t="shared" si="2" ref="B29:B34">SUM(C29:T29)</f>
        <v>124520</v>
      </c>
      <c r="C29" s="17">
        <v>60009</v>
      </c>
      <c r="D29" s="18"/>
      <c r="E29" s="17">
        <v>38170</v>
      </c>
      <c r="F29" s="18"/>
      <c r="G29" s="17">
        <v>5177</v>
      </c>
      <c r="H29" s="18"/>
      <c r="I29" s="17">
        <v>3752</v>
      </c>
      <c r="J29" s="18"/>
      <c r="K29" s="17">
        <v>396</v>
      </c>
      <c r="L29" s="18"/>
      <c r="M29" s="17">
        <v>831</v>
      </c>
      <c r="N29" s="17"/>
      <c r="O29" s="18">
        <v>2339</v>
      </c>
      <c r="P29" s="18"/>
      <c r="Q29" s="18">
        <v>372</v>
      </c>
      <c r="R29" s="18"/>
      <c r="S29" s="18">
        <v>221</v>
      </c>
      <c r="T29" s="17">
        <v>13253</v>
      </c>
      <c r="U29" s="18"/>
    </row>
    <row r="30" spans="1:21" ht="15.75">
      <c r="A30" s="16" t="s">
        <v>22</v>
      </c>
      <c r="B30" s="17">
        <f t="shared" si="2"/>
        <v>448217</v>
      </c>
      <c r="C30" s="17">
        <v>256594</v>
      </c>
      <c r="D30" s="18"/>
      <c r="E30" s="17">
        <v>91985</v>
      </c>
      <c r="F30" s="18"/>
      <c r="G30" s="17">
        <v>14244</v>
      </c>
      <c r="H30" s="18"/>
      <c r="I30" s="17">
        <v>19827</v>
      </c>
      <c r="J30" s="18"/>
      <c r="K30" s="17">
        <v>1206</v>
      </c>
      <c r="L30" s="18"/>
      <c r="M30" s="17">
        <v>2654</v>
      </c>
      <c r="N30" s="17"/>
      <c r="O30" s="18">
        <v>13789</v>
      </c>
      <c r="P30" s="18"/>
      <c r="Q30" s="18">
        <v>1742</v>
      </c>
      <c r="R30" s="18"/>
      <c r="S30" s="18">
        <v>1066</v>
      </c>
      <c r="T30" s="17">
        <v>45110</v>
      </c>
      <c r="U30" s="18"/>
    </row>
    <row r="31" spans="1:21" ht="15.75">
      <c r="A31" s="16" t="s">
        <v>23</v>
      </c>
      <c r="B31" s="17">
        <f t="shared" si="2"/>
        <v>19300</v>
      </c>
      <c r="C31" s="17">
        <v>7697</v>
      </c>
      <c r="D31" s="18"/>
      <c r="E31" s="17">
        <v>6693</v>
      </c>
      <c r="F31" s="18"/>
      <c r="G31" s="17">
        <v>811</v>
      </c>
      <c r="H31" s="18"/>
      <c r="I31" s="17">
        <v>666</v>
      </c>
      <c r="J31" s="18"/>
      <c r="K31" s="17">
        <v>54</v>
      </c>
      <c r="L31" s="18"/>
      <c r="M31" s="17">
        <v>143</v>
      </c>
      <c r="N31" s="17"/>
      <c r="O31" s="18">
        <v>363</v>
      </c>
      <c r="P31" s="18"/>
      <c r="Q31" s="18">
        <v>54</v>
      </c>
      <c r="R31" s="18"/>
      <c r="S31" s="18">
        <v>44</v>
      </c>
      <c r="T31" s="17">
        <v>2775</v>
      </c>
      <c r="U31" s="18"/>
    </row>
    <row r="32" spans="1:21" ht="15.75">
      <c r="A32" s="16" t="s">
        <v>24</v>
      </c>
      <c r="B32" s="17">
        <f t="shared" si="2"/>
        <v>18553</v>
      </c>
      <c r="C32" s="17">
        <v>9092</v>
      </c>
      <c r="D32" s="18"/>
      <c r="E32" s="17">
        <v>5443</v>
      </c>
      <c r="F32" s="18"/>
      <c r="G32" s="17">
        <v>478</v>
      </c>
      <c r="H32" s="18"/>
      <c r="I32" s="17">
        <v>538</v>
      </c>
      <c r="J32" s="18"/>
      <c r="K32" s="17">
        <v>35</v>
      </c>
      <c r="L32" s="18"/>
      <c r="M32" s="17">
        <v>84</v>
      </c>
      <c r="N32" s="17"/>
      <c r="O32" s="18">
        <v>283</v>
      </c>
      <c r="P32" s="18"/>
      <c r="Q32" s="18">
        <v>44</v>
      </c>
      <c r="R32" s="18"/>
      <c r="S32" s="18">
        <v>29</v>
      </c>
      <c r="T32" s="17">
        <v>2527</v>
      </c>
      <c r="U32" s="18"/>
    </row>
    <row r="33" spans="1:21" ht="15.75">
      <c r="A33" s="16" t="s">
        <v>25</v>
      </c>
      <c r="B33" s="17">
        <f t="shared" si="2"/>
        <v>22328</v>
      </c>
      <c r="C33" s="17">
        <v>9008</v>
      </c>
      <c r="D33" s="18"/>
      <c r="E33" s="17">
        <v>7913</v>
      </c>
      <c r="F33" s="18"/>
      <c r="G33" s="17">
        <v>977</v>
      </c>
      <c r="H33" s="18"/>
      <c r="I33" s="17">
        <v>762</v>
      </c>
      <c r="J33" s="18"/>
      <c r="K33" s="17">
        <v>71</v>
      </c>
      <c r="L33" s="18"/>
      <c r="M33" s="17">
        <v>75</v>
      </c>
      <c r="N33" s="17"/>
      <c r="O33" s="18">
        <v>437</v>
      </c>
      <c r="P33" s="18"/>
      <c r="Q33" s="18">
        <v>83</v>
      </c>
      <c r="R33" s="18"/>
      <c r="S33" s="18">
        <v>53</v>
      </c>
      <c r="T33" s="17">
        <v>2949</v>
      </c>
      <c r="U33" s="18"/>
    </row>
    <row r="34" spans="1:21" ht="15.75">
      <c r="A34" s="16" t="s">
        <v>26</v>
      </c>
      <c r="B34" s="17">
        <f t="shared" si="2"/>
        <v>27749</v>
      </c>
      <c r="C34" s="17">
        <v>11857</v>
      </c>
      <c r="D34" s="18"/>
      <c r="E34" s="17">
        <v>9584</v>
      </c>
      <c r="F34" s="18"/>
      <c r="G34" s="17">
        <v>1067</v>
      </c>
      <c r="H34" s="18"/>
      <c r="I34" s="17">
        <v>1016</v>
      </c>
      <c r="J34" s="18"/>
      <c r="K34" s="17">
        <v>94</v>
      </c>
      <c r="L34" s="18"/>
      <c r="M34" s="17">
        <v>159</v>
      </c>
      <c r="N34" s="17"/>
      <c r="O34" s="18">
        <v>581</v>
      </c>
      <c r="P34" s="18"/>
      <c r="Q34" s="18">
        <v>79</v>
      </c>
      <c r="R34" s="18"/>
      <c r="S34" s="18">
        <v>58</v>
      </c>
      <c r="T34" s="17">
        <v>3254</v>
      </c>
      <c r="U34" s="18"/>
    </row>
    <row r="35" spans="1:21" ht="15.75">
      <c r="A35" s="16" t="s">
        <v>27</v>
      </c>
      <c r="B35" s="17">
        <f aca="true" t="shared" si="3" ref="B35:B40">SUM(C35:T35)</f>
        <v>22613</v>
      </c>
      <c r="C35" s="17">
        <v>9166</v>
      </c>
      <c r="D35" s="18"/>
      <c r="E35" s="17">
        <v>9150</v>
      </c>
      <c r="F35" s="18"/>
      <c r="G35" s="17">
        <v>920</v>
      </c>
      <c r="H35" s="18"/>
      <c r="I35" s="17">
        <v>731</v>
      </c>
      <c r="J35" s="18"/>
      <c r="K35" s="17">
        <v>62</v>
      </c>
      <c r="L35" s="18"/>
      <c r="M35" s="17">
        <v>172</v>
      </c>
      <c r="N35" s="17"/>
      <c r="O35" s="18">
        <v>455</v>
      </c>
      <c r="P35" s="18"/>
      <c r="Q35" s="18">
        <v>66</v>
      </c>
      <c r="R35" s="18"/>
      <c r="S35" s="18">
        <v>31</v>
      </c>
      <c r="T35" s="17">
        <v>1860</v>
      </c>
      <c r="U35" s="18"/>
    </row>
    <row r="36" spans="1:21" ht="15.75">
      <c r="A36" s="16" t="s">
        <v>28</v>
      </c>
      <c r="B36" s="17">
        <f t="shared" si="3"/>
        <v>3719</v>
      </c>
      <c r="C36" s="17">
        <v>1265</v>
      </c>
      <c r="D36" s="18"/>
      <c r="E36" s="17">
        <v>1697</v>
      </c>
      <c r="F36" s="18"/>
      <c r="G36" s="17">
        <v>129</v>
      </c>
      <c r="H36" s="18"/>
      <c r="I36" s="17">
        <v>117</v>
      </c>
      <c r="J36" s="18"/>
      <c r="K36" s="17">
        <v>14</v>
      </c>
      <c r="L36" s="18"/>
      <c r="M36" s="17">
        <v>20</v>
      </c>
      <c r="N36" s="17"/>
      <c r="O36" s="18">
        <v>52</v>
      </c>
      <c r="P36" s="18"/>
      <c r="Q36" s="18">
        <v>9</v>
      </c>
      <c r="R36" s="18"/>
      <c r="S36" s="18">
        <v>6</v>
      </c>
      <c r="T36" s="17">
        <v>410</v>
      </c>
      <c r="U36" s="18"/>
    </row>
    <row r="37" spans="1:21" ht="15.75">
      <c r="A37" s="16" t="s">
        <v>29</v>
      </c>
      <c r="B37" s="17">
        <f t="shared" si="3"/>
        <v>28508</v>
      </c>
      <c r="C37" s="17">
        <v>12285</v>
      </c>
      <c r="D37" s="18"/>
      <c r="E37" s="17">
        <v>8754</v>
      </c>
      <c r="F37" s="18"/>
      <c r="G37" s="17">
        <v>1341</v>
      </c>
      <c r="H37" s="18"/>
      <c r="I37" s="17">
        <v>1100</v>
      </c>
      <c r="J37" s="18"/>
      <c r="K37" s="17">
        <v>76</v>
      </c>
      <c r="L37" s="18"/>
      <c r="M37" s="17">
        <v>130</v>
      </c>
      <c r="N37" s="17"/>
      <c r="O37" s="18">
        <v>534</v>
      </c>
      <c r="P37" s="18"/>
      <c r="Q37" s="18">
        <v>131</v>
      </c>
      <c r="R37" s="18"/>
      <c r="S37" s="18">
        <v>56</v>
      </c>
      <c r="T37" s="17">
        <v>4101</v>
      </c>
      <c r="U37" s="18"/>
    </row>
    <row r="38" spans="1:21" ht="15.75">
      <c r="A38" s="16" t="s">
        <v>30</v>
      </c>
      <c r="B38" s="17">
        <f t="shared" si="3"/>
        <v>39163</v>
      </c>
      <c r="C38" s="17">
        <v>19869</v>
      </c>
      <c r="D38" s="18"/>
      <c r="E38" s="17">
        <v>10846</v>
      </c>
      <c r="F38" s="18"/>
      <c r="G38" s="17">
        <v>1259</v>
      </c>
      <c r="H38" s="18"/>
      <c r="I38" s="17">
        <v>1752</v>
      </c>
      <c r="J38" s="18"/>
      <c r="K38" s="17">
        <v>93</v>
      </c>
      <c r="L38" s="18"/>
      <c r="M38" s="17">
        <v>136</v>
      </c>
      <c r="N38" s="17"/>
      <c r="O38" s="18">
        <v>842</v>
      </c>
      <c r="P38" s="18"/>
      <c r="Q38" s="18">
        <v>98</v>
      </c>
      <c r="R38" s="18"/>
      <c r="S38" s="18">
        <v>75</v>
      </c>
      <c r="T38" s="17">
        <v>4193</v>
      </c>
      <c r="U38" s="18"/>
    </row>
    <row r="39" spans="1:21" ht="15.75">
      <c r="A39" s="16" t="s">
        <v>31</v>
      </c>
      <c r="B39" s="17">
        <f t="shared" si="3"/>
        <v>11557</v>
      </c>
      <c r="C39" s="17">
        <v>5280</v>
      </c>
      <c r="D39" s="18"/>
      <c r="E39" s="17">
        <v>3700</v>
      </c>
      <c r="F39" s="18"/>
      <c r="G39" s="17">
        <v>382</v>
      </c>
      <c r="H39" s="18"/>
      <c r="I39" s="17">
        <v>433</v>
      </c>
      <c r="J39" s="18"/>
      <c r="K39" s="17">
        <v>23</v>
      </c>
      <c r="L39" s="18"/>
      <c r="M39" s="17">
        <v>40</v>
      </c>
      <c r="N39" s="17"/>
      <c r="O39" s="18">
        <v>216</v>
      </c>
      <c r="P39" s="18"/>
      <c r="Q39" s="18">
        <v>39</v>
      </c>
      <c r="R39" s="18"/>
      <c r="S39" s="18">
        <v>23</v>
      </c>
      <c r="T39" s="17">
        <v>1421</v>
      </c>
      <c r="U39" s="18"/>
    </row>
    <row r="40" spans="1:21" ht="15.75">
      <c r="A40" s="16" t="s">
        <v>32</v>
      </c>
      <c r="B40" s="17">
        <f t="shared" si="3"/>
        <v>30121</v>
      </c>
      <c r="C40" s="17">
        <v>12681</v>
      </c>
      <c r="D40" s="18"/>
      <c r="E40" s="17">
        <v>10814</v>
      </c>
      <c r="F40" s="18"/>
      <c r="G40" s="17">
        <v>935</v>
      </c>
      <c r="H40" s="18"/>
      <c r="I40" s="17">
        <v>1033</v>
      </c>
      <c r="J40" s="18"/>
      <c r="K40" s="17">
        <v>113</v>
      </c>
      <c r="L40" s="18"/>
      <c r="M40" s="17">
        <v>196</v>
      </c>
      <c r="N40" s="17"/>
      <c r="O40" s="18">
        <v>522</v>
      </c>
      <c r="P40" s="18"/>
      <c r="Q40" s="18">
        <v>88</v>
      </c>
      <c r="R40" s="18"/>
      <c r="S40" s="18">
        <v>65</v>
      </c>
      <c r="T40" s="17">
        <v>3674</v>
      </c>
      <c r="U40" s="18"/>
    </row>
    <row r="41" spans="1:21" ht="15.75">
      <c r="A41" s="16" t="s">
        <v>33</v>
      </c>
      <c r="B41" s="17">
        <f aca="true" t="shared" si="4" ref="B41:B46">SUM(C41:T41)</f>
        <v>30455</v>
      </c>
      <c r="C41" s="17">
        <v>13269</v>
      </c>
      <c r="D41" s="18"/>
      <c r="E41" s="17">
        <v>9984</v>
      </c>
      <c r="F41" s="18"/>
      <c r="G41" s="17">
        <v>1377</v>
      </c>
      <c r="H41" s="18"/>
      <c r="I41" s="17">
        <v>1343</v>
      </c>
      <c r="J41" s="18"/>
      <c r="K41" s="17">
        <v>118</v>
      </c>
      <c r="L41" s="18"/>
      <c r="M41" s="17">
        <v>186</v>
      </c>
      <c r="N41" s="17"/>
      <c r="O41" s="18">
        <v>747</v>
      </c>
      <c r="P41" s="18"/>
      <c r="Q41" s="18">
        <v>120</v>
      </c>
      <c r="R41" s="18"/>
      <c r="S41" s="18">
        <v>79</v>
      </c>
      <c r="T41" s="17">
        <v>3232</v>
      </c>
      <c r="U41" s="18"/>
    </row>
    <row r="42" spans="1:21" ht="15.75">
      <c r="A42" s="16" t="s">
        <v>34</v>
      </c>
      <c r="B42" s="17">
        <f t="shared" si="4"/>
        <v>344788</v>
      </c>
      <c r="C42" s="17">
        <v>184609</v>
      </c>
      <c r="D42" s="18"/>
      <c r="E42" s="17">
        <v>87655</v>
      </c>
      <c r="F42" s="18"/>
      <c r="G42" s="17">
        <v>12612</v>
      </c>
      <c r="H42" s="18"/>
      <c r="I42" s="17">
        <v>12629</v>
      </c>
      <c r="J42" s="18"/>
      <c r="K42" s="17">
        <v>1166</v>
      </c>
      <c r="L42" s="18"/>
      <c r="M42" s="17">
        <v>1995</v>
      </c>
      <c r="N42" s="17"/>
      <c r="O42" s="18">
        <v>7030</v>
      </c>
      <c r="P42" s="18"/>
      <c r="Q42" s="18">
        <v>848</v>
      </c>
      <c r="R42" s="18"/>
      <c r="S42" s="18">
        <v>601</v>
      </c>
      <c r="T42" s="17">
        <v>35643</v>
      </c>
      <c r="U42" s="18"/>
    </row>
    <row r="43" spans="1:21" ht="15.75">
      <c r="A43" s="16" t="s">
        <v>35</v>
      </c>
      <c r="B43" s="17">
        <f t="shared" si="4"/>
        <v>21430</v>
      </c>
      <c r="C43" s="17">
        <v>9672</v>
      </c>
      <c r="D43" s="18"/>
      <c r="E43" s="17">
        <v>6235</v>
      </c>
      <c r="F43" s="18"/>
      <c r="G43" s="17">
        <v>830</v>
      </c>
      <c r="H43" s="18"/>
      <c r="I43" s="17">
        <v>844</v>
      </c>
      <c r="J43" s="18"/>
      <c r="K43" s="17">
        <v>53</v>
      </c>
      <c r="L43" s="18"/>
      <c r="M43" s="17">
        <v>105</v>
      </c>
      <c r="N43" s="17"/>
      <c r="O43" s="18">
        <v>379</v>
      </c>
      <c r="P43" s="18"/>
      <c r="Q43" s="18">
        <v>149</v>
      </c>
      <c r="R43" s="18"/>
      <c r="S43" s="18">
        <v>79</v>
      </c>
      <c r="T43" s="17">
        <v>3084</v>
      </c>
      <c r="U43" s="18"/>
    </row>
    <row r="44" spans="1:21" ht="15.75">
      <c r="A44" s="16" t="s">
        <v>36</v>
      </c>
      <c r="B44" s="17">
        <f t="shared" si="4"/>
        <v>624126</v>
      </c>
      <c r="C44" s="17">
        <v>363876</v>
      </c>
      <c r="D44" s="18"/>
      <c r="E44" s="17">
        <v>161395</v>
      </c>
      <c r="F44" s="18"/>
      <c r="G44" s="17">
        <v>29773</v>
      </c>
      <c r="H44" s="18"/>
      <c r="I44" s="17">
        <v>14377</v>
      </c>
      <c r="J44" s="18"/>
      <c r="K44" s="17">
        <v>951</v>
      </c>
      <c r="L44" s="18"/>
      <c r="M44" s="17">
        <v>1629</v>
      </c>
      <c r="N44" s="17"/>
      <c r="O44" s="18">
        <v>8832</v>
      </c>
      <c r="P44" s="18"/>
      <c r="Q44" s="18">
        <v>1045</v>
      </c>
      <c r="R44" s="18"/>
      <c r="S44" s="18">
        <v>608</v>
      </c>
      <c r="T44" s="17">
        <v>41640</v>
      </c>
      <c r="U44" s="18"/>
    </row>
    <row r="45" spans="1:21" ht="15.75">
      <c r="A45" s="16" t="s">
        <v>37</v>
      </c>
      <c r="B45" s="17">
        <f t="shared" si="4"/>
        <v>97160</v>
      </c>
      <c r="C45" s="17">
        <v>49819</v>
      </c>
      <c r="D45" s="18"/>
      <c r="E45" s="17">
        <v>25137</v>
      </c>
      <c r="F45" s="18"/>
      <c r="G45" s="17">
        <v>3528</v>
      </c>
      <c r="H45" s="18"/>
      <c r="I45" s="17">
        <v>3895</v>
      </c>
      <c r="J45" s="18"/>
      <c r="K45" s="17">
        <v>231</v>
      </c>
      <c r="L45" s="18"/>
      <c r="M45" s="17">
        <v>481</v>
      </c>
      <c r="N45" s="17"/>
      <c r="O45" s="18">
        <v>2600</v>
      </c>
      <c r="P45" s="18"/>
      <c r="Q45" s="18">
        <v>363</v>
      </c>
      <c r="R45" s="18"/>
      <c r="S45" s="18">
        <v>195</v>
      </c>
      <c r="T45" s="17">
        <v>10911</v>
      </c>
      <c r="U45" s="18"/>
    </row>
    <row r="46" spans="1:21" ht="15.75">
      <c r="A46" s="16" t="s">
        <v>38</v>
      </c>
      <c r="B46" s="17">
        <f t="shared" si="4"/>
        <v>96237</v>
      </c>
      <c r="C46" s="17">
        <v>46361</v>
      </c>
      <c r="D46" s="18"/>
      <c r="E46" s="17">
        <v>29195</v>
      </c>
      <c r="F46" s="18"/>
      <c r="G46" s="17">
        <v>4902</v>
      </c>
      <c r="H46" s="18"/>
      <c r="I46" s="17">
        <v>4370</v>
      </c>
      <c r="J46" s="18"/>
      <c r="K46" s="17">
        <v>226</v>
      </c>
      <c r="L46" s="18"/>
      <c r="M46" s="17">
        <v>441</v>
      </c>
      <c r="N46" s="17"/>
      <c r="O46" s="18">
        <v>1924</v>
      </c>
      <c r="P46" s="18"/>
      <c r="Q46" s="18">
        <v>307</v>
      </c>
      <c r="R46" s="18"/>
      <c r="S46" s="18">
        <v>179</v>
      </c>
      <c r="T46" s="17">
        <v>8332</v>
      </c>
      <c r="U46" s="18"/>
    </row>
    <row r="47" spans="1:21" ht="15.75">
      <c r="A47" s="16" t="s">
        <v>39</v>
      </c>
      <c r="B47" s="17">
        <f aca="true" t="shared" si="5" ref="B47:B52">SUM(C47:T47)</f>
        <v>215772</v>
      </c>
      <c r="C47" s="17">
        <v>113275</v>
      </c>
      <c r="D47" s="18"/>
      <c r="E47" s="17">
        <v>61500</v>
      </c>
      <c r="F47" s="18"/>
      <c r="G47" s="17">
        <v>9131</v>
      </c>
      <c r="H47" s="18"/>
      <c r="I47" s="17">
        <v>7376</v>
      </c>
      <c r="J47" s="18"/>
      <c r="K47" s="17">
        <v>728</v>
      </c>
      <c r="L47" s="18"/>
      <c r="M47" s="17">
        <v>1302</v>
      </c>
      <c r="N47" s="17"/>
      <c r="O47" s="18">
        <v>4667</v>
      </c>
      <c r="P47" s="18"/>
      <c r="Q47" s="18">
        <v>772</v>
      </c>
      <c r="R47" s="18"/>
      <c r="S47" s="18">
        <v>514</v>
      </c>
      <c r="T47" s="17">
        <v>16507</v>
      </c>
      <c r="U47" s="18"/>
    </row>
    <row r="48" spans="1:21" ht="15.75">
      <c r="A48" s="16" t="s">
        <v>40</v>
      </c>
      <c r="B48" s="17">
        <f t="shared" si="5"/>
        <v>50383</v>
      </c>
      <c r="C48" s="17">
        <v>23928</v>
      </c>
      <c r="D48" s="18"/>
      <c r="E48" s="17">
        <v>15951</v>
      </c>
      <c r="F48" s="18"/>
      <c r="G48" s="17">
        <v>1570</v>
      </c>
      <c r="H48" s="18"/>
      <c r="I48" s="17">
        <v>2012</v>
      </c>
      <c r="J48" s="18"/>
      <c r="K48" s="17">
        <v>163</v>
      </c>
      <c r="L48" s="18"/>
      <c r="M48" s="17">
        <v>317</v>
      </c>
      <c r="N48" s="17"/>
      <c r="O48" s="18">
        <v>909</v>
      </c>
      <c r="P48" s="18"/>
      <c r="Q48" s="18">
        <v>122</v>
      </c>
      <c r="R48" s="18"/>
      <c r="S48" s="18">
        <v>106</v>
      </c>
      <c r="T48" s="17">
        <v>5305</v>
      </c>
      <c r="U48" s="18"/>
    </row>
    <row r="49" spans="1:21" ht="15.75">
      <c r="A49" s="16" t="s">
        <v>41</v>
      </c>
      <c r="B49" s="17">
        <f t="shared" si="5"/>
        <v>145718</v>
      </c>
      <c r="C49" s="17">
        <v>67179</v>
      </c>
      <c r="D49" s="18"/>
      <c r="E49" s="17">
        <v>53011</v>
      </c>
      <c r="F49" s="18"/>
      <c r="G49" s="17">
        <v>4920</v>
      </c>
      <c r="H49" s="18"/>
      <c r="I49" s="17">
        <v>3471</v>
      </c>
      <c r="J49" s="18"/>
      <c r="K49" s="17">
        <v>323</v>
      </c>
      <c r="L49" s="18"/>
      <c r="M49" s="17">
        <v>637</v>
      </c>
      <c r="N49" s="17"/>
      <c r="O49" s="18">
        <v>2485</v>
      </c>
      <c r="P49" s="18"/>
      <c r="Q49" s="18">
        <v>404</v>
      </c>
      <c r="R49" s="18"/>
      <c r="S49" s="18">
        <v>223</v>
      </c>
      <c r="T49" s="17">
        <v>13065</v>
      </c>
      <c r="U49" s="18"/>
    </row>
    <row r="50" spans="1:21" ht="15.75">
      <c r="A50" s="16" t="s">
        <v>42</v>
      </c>
      <c r="B50" s="17">
        <f t="shared" si="5"/>
        <v>16668</v>
      </c>
      <c r="C50" s="17">
        <v>6801</v>
      </c>
      <c r="D50" s="18"/>
      <c r="E50" s="17">
        <v>6161</v>
      </c>
      <c r="F50" s="18"/>
      <c r="G50" s="17">
        <v>570</v>
      </c>
      <c r="H50" s="18"/>
      <c r="I50" s="17">
        <v>547</v>
      </c>
      <c r="J50" s="18"/>
      <c r="K50" s="17">
        <v>58</v>
      </c>
      <c r="L50" s="18"/>
      <c r="M50" s="17">
        <v>74</v>
      </c>
      <c r="N50" s="17"/>
      <c r="O50" s="18">
        <v>320</v>
      </c>
      <c r="P50" s="18"/>
      <c r="Q50" s="18">
        <v>64</v>
      </c>
      <c r="R50" s="18"/>
      <c r="S50" s="18">
        <v>24</v>
      </c>
      <c r="T50" s="17">
        <v>2049</v>
      </c>
      <c r="U50" s="18"/>
    </row>
    <row r="51" spans="1:21" ht="15.75">
      <c r="A51" s="16" t="s">
        <v>43</v>
      </c>
      <c r="B51" s="17">
        <f t="shared" si="5"/>
        <v>51827</v>
      </c>
      <c r="C51" s="17">
        <v>22860</v>
      </c>
      <c r="D51" s="18"/>
      <c r="E51" s="17">
        <v>17167</v>
      </c>
      <c r="F51" s="18"/>
      <c r="G51" s="17">
        <v>2130</v>
      </c>
      <c r="H51" s="18"/>
      <c r="I51" s="17">
        <v>1857</v>
      </c>
      <c r="J51" s="18"/>
      <c r="K51" s="17">
        <v>186</v>
      </c>
      <c r="L51" s="18"/>
      <c r="M51" s="17">
        <v>281</v>
      </c>
      <c r="N51" s="17"/>
      <c r="O51" s="18">
        <v>1173</v>
      </c>
      <c r="P51" s="18"/>
      <c r="Q51" s="18">
        <v>201</v>
      </c>
      <c r="R51" s="18"/>
      <c r="S51" s="18">
        <v>114</v>
      </c>
      <c r="T51" s="17">
        <v>5858</v>
      </c>
      <c r="U51" s="18"/>
    </row>
    <row r="52" spans="1:21" ht="15.75">
      <c r="A52" s="16" t="s">
        <v>44</v>
      </c>
      <c r="B52" s="17">
        <f t="shared" si="5"/>
        <v>26882</v>
      </c>
      <c r="C52" s="17">
        <v>12225</v>
      </c>
      <c r="D52" s="18"/>
      <c r="E52" s="17">
        <v>8638</v>
      </c>
      <c r="F52" s="18"/>
      <c r="G52" s="17">
        <v>1108</v>
      </c>
      <c r="H52" s="18"/>
      <c r="I52" s="17">
        <v>898</v>
      </c>
      <c r="J52" s="18"/>
      <c r="K52" s="17">
        <v>90</v>
      </c>
      <c r="L52" s="18"/>
      <c r="M52" s="17">
        <v>256</v>
      </c>
      <c r="N52" s="17"/>
      <c r="O52" s="18">
        <v>509</v>
      </c>
      <c r="P52" s="18"/>
      <c r="Q52" s="18">
        <v>98</v>
      </c>
      <c r="R52" s="18"/>
      <c r="S52" s="18">
        <v>68</v>
      </c>
      <c r="T52" s="17">
        <v>2992</v>
      </c>
      <c r="U52" s="18"/>
    </row>
    <row r="53" spans="1:21" ht="15.75">
      <c r="A53" s="16" t="s">
        <v>45</v>
      </c>
      <c r="B53" s="17">
        <f aca="true" t="shared" si="6" ref="B53:B58">SUM(C53:T53)</f>
        <v>46729</v>
      </c>
      <c r="C53" s="17">
        <v>21364</v>
      </c>
      <c r="D53" s="18"/>
      <c r="E53" s="17">
        <v>14557</v>
      </c>
      <c r="F53" s="18"/>
      <c r="G53" s="17">
        <v>2254</v>
      </c>
      <c r="H53" s="18"/>
      <c r="I53" s="17">
        <v>1648</v>
      </c>
      <c r="J53" s="18"/>
      <c r="K53" s="17">
        <v>147</v>
      </c>
      <c r="L53" s="18"/>
      <c r="M53" s="17">
        <v>255</v>
      </c>
      <c r="N53" s="17"/>
      <c r="O53" s="18">
        <v>989</v>
      </c>
      <c r="P53" s="18"/>
      <c r="Q53" s="18">
        <v>120</v>
      </c>
      <c r="R53" s="18"/>
      <c r="S53" s="18">
        <v>62</v>
      </c>
      <c r="T53" s="17">
        <v>5333</v>
      </c>
      <c r="U53" s="18"/>
    </row>
    <row r="54" spans="1:21" ht="15.75">
      <c r="A54" s="16" t="s">
        <v>46</v>
      </c>
      <c r="B54" s="17">
        <f t="shared" si="6"/>
        <v>72964</v>
      </c>
      <c r="C54" s="17">
        <v>35779</v>
      </c>
      <c r="D54" s="18"/>
      <c r="E54" s="17">
        <v>21431</v>
      </c>
      <c r="F54" s="18"/>
      <c r="G54" s="17">
        <v>2854</v>
      </c>
      <c r="H54" s="18"/>
      <c r="I54" s="17">
        <v>3465</v>
      </c>
      <c r="J54" s="18"/>
      <c r="K54" s="17">
        <v>262</v>
      </c>
      <c r="L54" s="18"/>
      <c r="M54" s="17">
        <v>633</v>
      </c>
      <c r="N54" s="17"/>
      <c r="O54" s="18">
        <v>1667</v>
      </c>
      <c r="P54" s="18"/>
      <c r="Q54" s="18">
        <v>223</v>
      </c>
      <c r="R54" s="18"/>
      <c r="S54" s="18">
        <v>180</v>
      </c>
      <c r="T54" s="17">
        <v>6470</v>
      </c>
      <c r="U54" s="18"/>
    </row>
    <row r="55" spans="1:21" ht="15.75">
      <c r="A55" s="16" t="s">
        <v>47</v>
      </c>
      <c r="B55" s="17">
        <f t="shared" si="6"/>
        <v>133180</v>
      </c>
      <c r="C55" s="17">
        <v>74340</v>
      </c>
      <c r="D55" s="18"/>
      <c r="E55" s="17">
        <v>32993</v>
      </c>
      <c r="F55" s="18"/>
      <c r="G55" s="17">
        <v>4105</v>
      </c>
      <c r="H55" s="18"/>
      <c r="I55" s="17">
        <v>4177</v>
      </c>
      <c r="J55" s="18"/>
      <c r="K55" s="17">
        <v>276</v>
      </c>
      <c r="L55" s="18"/>
      <c r="M55" s="17">
        <v>605</v>
      </c>
      <c r="N55" s="17"/>
      <c r="O55" s="18">
        <v>2638</v>
      </c>
      <c r="P55" s="18"/>
      <c r="Q55" s="18">
        <v>381</v>
      </c>
      <c r="R55" s="18"/>
      <c r="S55" s="18">
        <v>199</v>
      </c>
      <c r="T55" s="17">
        <v>13466</v>
      </c>
      <c r="U55" s="18"/>
    </row>
    <row r="56" spans="1:21" ht="15.75">
      <c r="A56" s="16" t="s">
        <v>48</v>
      </c>
      <c r="B56" s="17">
        <f t="shared" si="6"/>
        <v>42109</v>
      </c>
      <c r="C56" s="17">
        <v>23131</v>
      </c>
      <c r="D56" s="18"/>
      <c r="E56" s="17">
        <v>9237</v>
      </c>
      <c r="F56" s="18"/>
      <c r="G56" s="17">
        <v>1164</v>
      </c>
      <c r="H56" s="18"/>
      <c r="I56" s="17">
        <v>1661</v>
      </c>
      <c r="J56" s="18"/>
      <c r="K56" s="17">
        <v>140</v>
      </c>
      <c r="L56" s="18"/>
      <c r="M56" s="17">
        <v>296</v>
      </c>
      <c r="N56" s="17"/>
      <c r="O56" s="18">
        <v>932</v>
      </c>
      <c r="P56" s="18"/>
      <c r="Q56" s="18">
        <v>177</v>
      </c>
      <c r="R56" s="18"/>
      <c r="S56" s="18">
        <v>125</v>
      </c>
      <c r="T56" s="17">
        <v>5246</v>
      </c>
      <c r="U56" s="18"/>
    </row>
    <row r="57" spans="1:21" ht="15.75">
      <c r="A57" s="16" t="s">
        <v>49</v>
      </c>
      <c r="B57" s="17">
        <f t="shared" si="6"/>
        <v>107290</v>
      </c>
      <c r="C57" s="17">
        <v>48057</v>
      </c>
      <c r="D57" s="18"/>
      <c r="E57" s="17">
        <v>38846</v>
      </c>
      <c r="F57" s="18"/>
      <c r="G57" s="17">
        <v>3928</v>
      </c>
      <c r="H57" s="18"/>
      <c r="I57" s="17">
        <v>3587</v>
      </c>
      <c r="J57" s="18"/>
      <c r="K57" s="17">
        <v>337</v>
      </c>
      <c r="L57" s="18"/>
      <c r="M57" s="17">
        <v>682</v>
      </c>
      <c r="N57" s="17"/>
      <c r="O57" s="18">
        <v>1665</v>
      </c>
      <c r="P57" s="18"/>
      <c r="Q57" s="18">
        <v>232</v>
      </c>
      <c r="R57" s="18"/>
      <c r="S57" s="18">
        <v>198</v>
      </c>
      <c r="T57" s="17">
        <v>9758</v>
      </c>
      <c r="U57" s="18"/>
    </row>
    <row r="58" spans="1:21" ht="15.75">
      <c r="A58" s="16" t="s">
        <v>50</v>
      </c>
      <c r="B58" s="17">
        <f t="shared" si="6"/>
        <v>70344</v>
      </c>
      <c r="C58" s="17">
        <v>35434</v>
      </c>
      <c r="D58" s="18"/>
      <c r="E58" s="17">
        <v>20316</v>
      </c>
      <c r="F58" s="18"/>
      <c r="G58" s="17">
        <v>2863</v>
      </c>
      <c r="H58" s="18"/>
      <c r="I58" s="17">
        <v>2662</v>
      </c>
      <c r="J58" s="18"/>
      <c r="K58" s="17">
        <v>259</v>
      </c>
      <c r="L58" s="18"/>
      <c r="M58" s="17">
        <v>480</v>
      </c>
      <c r="N58" s="17"/>
      <c r="O58" s="18">
        <v>1425</v>
      </c>
      <c r="P58" s="18"/>
      <c r="Q58" s="18">
        <v>266</v>
      </c>
      <c r="R58" s="18"/>
      <c r="S58" s="18">
        <v>179</v>
      </c>
      <c r="T58" s="17">
        <v>6460</v>
      </c>
      <c r="U58" s="18"/>
    </row>
    <row r="59" spans="1:21" ht="15.75">
      <c r="A59" s="16" t="s">
        <v>51</v>
      </c>
      <c r="B59" s="17">
        <f aca="true" t="shared" si="7" ref="B59:B64">SUM(C59:T59)</f>
        <v>14672</v>
      </c>
      <c r="C59" s="17">
        <v>5971</v>
      </c>
      <c r="D59" s="18"/>
      <c r="E59" s="17">
        <v>5991</v>
      </c>
      <c r="F59" s="18"/>
      <c r="G59" s="17">
        <v>447</v>
      </c>
      <c r="H59" s="18"/>
      <c r="I59" s="17">
        <v>519</v>
      </c>
      <c r="J59" s="18"/>
      <c r="K59" s="17">
        <v>57</v>
      </c>
      <c r="L59" s="18"/>
      <c r="M59" s="17">
        <v>117</v>
      </c>
      <c r="N59" s="17"/>
      <c r="O59" s="18">
        <v>260</v>
      </c>
      <c r="P59" s="18"/>
      <c r="Q59" s="18">
        <v>60</v>
      </c>
      <c r="R59" s="18"/>
      <c r="S59" s="18">
        <v>28</v>
      </c>
      <c r="T59" s="17">
        <v>1222</v>
      </c>
      <c r="U59" s="18"/>
    </row>
    <row r="60" spans="1:21" ht="15.75">
      <c r="A60" s="16" t="s">
        <v>52</v>
      </c>
      <c r="B60" s="17">
        <f t="shared" si="7"/>
        <v>8656</v>
      </c>
      <c r="C60" s="17">
        <v>3591</v>
      </c>
      <c r="D60" s="18"/>
      <c r="E60" s="17">
        <v>3227</v>
      </c>
      <c r="F60" s="18"/>
      <c r="G60" s="17">
        <v>278</v>
      </c>
      <c r="H60" s="18"/>
      <c r="I60" s="17">
        <v>305</v>
      </c>
      <c r="J60" s="18"/>
      <c r="K60" s="17">
        <v>19</v>
      </c>
      <c r="L60" s="18"/>
      <c r="M60" s="17">
        <v>78</v>
      </c>
      <c r="N60" s="17"/>
      <c r="O60" s="18">
        <v>192</v>
      </c>
      <c r="P60" s="18"/>
      <c r="Q60" s="18">
        <v>41</v>
      </c>
      <c r="R60" s="18"/>
      <c r="S60" s="18">
        <v>17</v>
      </c>
      <c r="T60" s="17">
        <v>908</v>
      </c>
      <c r="U60" s="18"/>
    </row>
    <row r="61" spans="1:21" ht="15.75">
      <c r="A61" s="16" t="s">
        <v>53</v>
      </c>
      <c r="B61" s="17">
        <f t="shared" si="7"/>
        <v>15429</v>
      </c>
      <c r="C61" s="17">
        <v>7373</v>
      </c>
      <c r="D61" s="18"/>
      <c r="E61" s="17">
        <v>4595</v>
      </c>
      <c r="F61" s="18"/>
      <c r="G61" s="17">
        <v>481</v>
      </c>
      <c r="H61" s="18"/>
      <c r="I61" s="17">
        <v>554</v>
      </c>
      <c r="J61" s="18"/>
      <c r="K61" s="17">
        <v>53</v>
      </c>
      <c r="L61" s="18"/>
      <c r="M61" s="17">
        <v>100</v>
      </c>
      <c r="N61" s="17"/>
      <c r="O61" s="18">
        <v>301</v>
      </c>
      <c r="P61" s="18"/>
      <c r="Q61" s="18">
        <v>49</v>
      </c>
      <c r="R61" s="18"/>
      <c r="S61" s="18">
        <v>39</v>
      </c>
      <c r="T61" s="17">
        <v>1884</v>
      </c>
      <c r="U61" s="18"/>
    </row>
    <row r="62" spans="1:21" ht="15.75">
      <c r="A62" s="16" t="s">
        <v>54</v>
      </c>
      <c r="B62" s="17">
        <f t="shared" si="7"/>
        <v>42686</v>
      </c>
      <c r="C62" s="17">
        <v>16224</v>
      </c>
      <c r="D62" s="18"/>
      <c r="E62" s="17">
        <v>16379</v>
      </c>
      <c r="F62" s="18"/>
      <c r="G62" s="17">
        <v>1282</v>
      </c>
      <c r="H62" s="18"/>
      <c r="I62" s="17">
        <v>1328</v>
      </c>
      <c r="J62" s="18"/>
      <c r="K62" s="17">
        <v>109</v>
      </c>
      <c r="L62" s="18"/>
      <c r="M62" s="17">
        <v>201</v>
      </c>
      <c r="N62" s="17"/>
      <c r="O62" s="18">
        <v>615</v>
      </c>
      <c r="P62" s="18"/>
      <c r="Q62" s="18">
        <v>112</v>
      </c>
      <c r="R62" s="18"/>
      <c r="S62" s="18">
        <v>66</v>
      </c>
      <c r="T62" s="17">
        <v>6370</v>
      </c>
      <c r="U62" s="18"/>
    </row>
    <row r="63" spans="1:21" ht="15.75">
      <c r="A63" s="16" t="s">
        <v>55</v>
      </c>
      <c r="B63" s="17">
        <f t="shared" si="7"/>
        <v>642145</v>
      </c>
      <c r="C63" s="17">
        <v>353614</v>
      </c>
      <c r="D63" s="18"/>
      <c r="E63" s="17">
        <v>163470</v>
      </c>
      <c r="F63" s="18"/>
      <c r="G63" s="17">
        <v>25968</v>
      </c>
      <c r="H63" s="18"/>
      <c r="I63" s="17">
        <v>25245</v>
      </c>
      <c r="J63" s="18"/>
      <c r="K63" s="17">
        <v>1182</v>
      </c>
      <c r="L63" s="18"/>
      <c r="M63" s="17">
        <v>2223</v>
      </c>
      <c r="N63" s="17"/>
      <c r="O63" s="18">
        <v>13091</v>
      </c>
      <c r="P63" s="18"/>
      <c r="Q63" s="18">
        <v>1299</v>
      </c>
      <c r="R63" s="18"/>
      <c r="S63" s="18">
        <v>821</v>
      </c>
      <c r="T63" s="17">
        <v>55232</v>
      </c>
      <c r="U63" s="18"/>
    </row>
    <row r="64" spans="1:21" ht="15.75">
      <c r="A64" s="16" t="s">
        <v>56</v>
      </c>
      <c r="B64" s="17">
        <f t="shared" si="7"/>
        <v>31292</v>
      </c>
      <c r="C64" s="17">
        <v>15901</v>
      </c>
      <c r="D64" s="18"/>
      <c r="E64" s="17">
        <v>9080</v>
      </c>
      <c r="F64" s="18"/>
      <c r="G64" s="17">
        <v>1184</v>
      </c>
      <c r="H64" s="18"/>
      <c r="I64" s="17">
        <v>982</v>
      </c>
      <c r="J64" s="18"/>
      <c r="K64" s="17">
        <v>74</v>
      </c>
      <c r="L64" s="18"/>
      <c r="M64" s="17">
        <v>211</v>
      </c>
      <c r="N64" s="17"/>
      <c r="O64" s="18">
        <v>699</v>
      </c>
      <c r="P64" s="18"/>
      <c r="Q64" s="18">
        <v>129</v>
      </c>
      <c r="R64" s="18"/>
      <c r="S64" s="18">
        <v>53</v>
      </c>
      <c r="T64" s="17">
        <v>2979</v>
      </c>
      <c r="U64" s="18"/>
    </row>
    <row r="65" spans="1:21" ht="15.75">
      <c r="A65" s="16" t="s">
        <v>57</v>
      </c>
      <c r="B65" s="17">
        <f aca="true" t="shared" si="8" ref="B65:B70">SUM(C65:T65)</f>
        <v>24001</v>
      </c>
      <c r="C65" s="17">
        <v>9790</v>
      </c>
      <c r="D65" s="18"/>
      <c r="E65" s="17">
        <v>9602</v>
      </c>
      <c r="F65" s="18"/>
      <c r="G65" s="17">
        <v>872</v>
      </c>
      <c r="H65" s="18"/>
      <c r="I65" s="17">
        <v>647</v>
      </c>
      <c r="J65" s="18"/>
      <c r="K65" s="17">
        <v>91</v>
      </c>
      <c r="L65" s="18"/>
      <c r="M65" s="17">
        <v>123</v>
      </c>
      <c r="N65" s="17"/>
      <c r="O65" s="18">
        <v>435</v>
      </c>
      <c r="P65" s="18"/>
      <c r="Q65" s="18">
        <v>95</v>
      </c>
      <c r="R65" s="18"/>
      <c r="S65" s="18">
        <v>47</v>
      </c>
      <c r="T65" s="17">
        <v>2299</v>
      </c>
      <c r="U65" s="18"/>
    </row>
    <row r="66" spans="1:21" ht="15.75">
      <c r="A66" s="16" t="s">
        <v>58</v>
      </c>
      <c r="B66" s="17">
        <f t="shared" si="8"/>
        <v>42692</v>
      </c>
      <c r="C66" s="17">
        <v>23191</v>
      </c>
      <c r="D66" s="18"/>
      <c r="E66" s="17">
        <v>9504</v>
      </c>
      <c r="F66" s="18"/>
      <c r="G66" s="17">
        <v>1004</v>
      </c>
      <c r="H66" s="18"/>
      <c r="I66" s="17">
        <v>1081</v>
      </c>
      <c r="J66" s="18"/>
      <c r="K66" s="17">
        <v>259</v>
      </c>
      <c r="L66" s="18"/>
      <c r="M66" s="17">
        <v>1043</v>
      </c>
      <c r="N66" s="17"/>
      <c r="O66" s="18">
        <v>1658</v>
      </c>
      <c r="P66" s="18"/>
      <c r="Q66" s="18">
        <v>204</v>
      </c>
      <c r="R66" s="18"/>
      <c r="S66" s="18">
        <v>127</v>
      </c>
      <c r="T66" s="17">
        <v>4621</v>
      </c>
      <c r="U66" s="18"/>
    </row>
    <row r="67" spans="1:21" ht="15.75">
      <c r="A67" s="16" t="s">
        <v>59</v>
      </c>
      <c r="B67" s="17">
        <f t="shared" si="8"/>
        <v>88177</v>
      </c>
      <c r="C67" s="17">
        <v>45972</v>
      </c>
      <c r="D67" s="18"/>
      <c r="E67" s="17">
        <v>24029</v>
      </c>
      <c r="F67" s="18"/>
      <c r="G67" s="17">
        <v>2894</v>
      </c>
      <c r="H67" s="18"/>
      <c r="I67" s="17">
        <v>3326</v>
      </c>
      <c r="J67" s="18"/>
      <c r="K67" s="17">
        <v>567</v>
      </c>
      <c r="L67" s="18"/>
      <c r="M67" s="17">
        <v>1213</v>
      </c>
      <c r="N67" s="17"/>
      <c r="O67" s="18">
        <v>2391</v>
      </c>
      <c r="P67" s="18"/>
      <c r="Q67" s="18">
        <v>390</v>
      </c>
      <c r="R67" s="18"/>
      <c r="S67" s="18">
        <v>238</v>
      </c>
      <c r="T67" s="17">
        <v>7157</v>
      </c>
      <c r="U67" s="18"/>
    </row>
    <row r="68" spans="1:21" ht="15.75">
      <c r="A68" s="16" t="s">
        <v>60</v>
      </c>
      <c r="B68" s="17">
        <f t="shared" si="8"/>
        <v>31274</v>
      </c>
      <c r="C68" s="17">
        <v>14085</v>
      </c>
      <c r="D68" s="18"/>
      <c r="E68" s="17">
        <v>10889</v>
      </c>
      <c r="F68" s="18"/>
      <c r="G68" s="17">
        <v>937</v>
      </c>
      <c r="H68" s="18"/>
      <c r="I68" s="17">
        <v>1045</v>
      </c>
      <c r="J68" s="18"/>
      <c r="K68" s="17">
        <v>105</v>
      </c>
      <c r="L68" s="18"/>
      <c r="M68" s="17">
        <v>208</v>
      </c>
      <c r="N68" s="17"/>
      <c r="O68" s="18">
        <v>481</v>
      </c>
      <c r="P68" s="18"/>
      <c r="Q68" s="18">
        <v>71</v>
      </c>
      <c r="R68" s="18"/>
      <c r="S68" s="18">
        <v>66</v>
      </c>
      <c r="T68" s="17">
        <v>3387</v>
      </c>
      <c r="U68" s="18"/>
    </row>
    <row r="69" spans="1:21" ht="15.75">
      <c r="A69" s="16" t="s">
        <v>61</v>
      </c>
      <c r="B69" s="17">
        <f t="shared" si="8"/>
        <v>25223</v>
      </c>
      <c r="C69" s="17">
        <v>10643</v>
      </c>
      <c r="D69" s="18"/>
      <c r="E69" s="17">
        <v>9000</v>
      </c>
      <c r="F69" s="18"/>
      <c r="G69" s="17">
        <v>831</v>
      </c>
      <c r="H69" s="18"/>
      <c r="I69" s="17">
        <v>852</v>
      </c>
      <c r="J69" s="18"/>
      <c r="K69" s="17">
        <v>97</v>
      </c>
      <c r="L69" s="18"/>
      <c r="M69" s="17">
        <v>151</v>
      </c>
      <c r="N69" s="17"/>
      <c r="O69" s="18">
        <v>452</v>
      </c>
      <c r="P69" s="18"/>
      <c r="Q69" s="18">
        <v>84</v>
      </c>
      <c r="R69" s="18"/>
      <c r="S69" s="18">
        <v>48</v>
      </c>
      <c r="T69" s="17">
        <v>3065</v>
      </c>
      <c r="U69" s="18"/>
    </row>
    <row r="70" spans="1:21" ht="15.75">
      <c r="A70" s="16" t="s">
        <v>62</v>
      </c>
      <c r="B70" s="17">
        <f t="shared" si="8"/>
        <v>41423</v>
      </c>
      <c r="C70" s="17">
        <v>16660</v>
      </c>
      <c r="D70" s="18"/>
      <c r="E70" s="17">
        <v>14986</v>
      </c>
      <c r="F70" s="18"/>
      <c r="G70" s="17">
        <v>1781</v>
      </c>
      <c r="H70" s="18"/>
      <c r="I70" s="17">
        <v>1582</v>
      </c>
      <c r="J70" s="18"/>
      <c r="K70" s="17">
        <v>172</v>
      </c>
      <c r="L70" s="18"/>
      <c r="M70" s="17">
        <v>238</v>
      </c>
      <c r="N70" s="17"/>
      <c r="O70" s="18">
        <v>841</v>
      </c>
      <c r="P70" s="18"/>
      <c r="Q70" s="18">
        <v>135</v>
      </c>
      <c r="R70" s="18"/>
      <c r="S70" s="18">
        <v>87</v>
      </c>
      <c r="T70" s="17">
        <v>4941</v>
      </c>
      <c r="U70" s="18"/>
    </row>
    <row r="71" spans="1:21" ht="15.75">
      <c r="A71" s="16" t="s">
        <v>63</v>
      </c>
      <c r="B71" s="17">
        <f>SUM(C71:T71)</f>
        <v>398532</v>
      </c>
      <c r="C71" s="17">
        <v>240616</v>
      </c>
      <c r="D71" s="18"/>
      <c r="E71" s="17">
        <v>92685</v>
      </c>
      <c r="F71" s="18"/>
      <c r="G71" s="17">
        <v>11427</v>
      </c>
      <c r="H71" s="18"/>
      <c r="I71" s="17">
        <v>11083</v>
      </c>
      <c r="J71" s="18"/>
      <c r="K71" s="17">
        <v>1003</v>
      </c>
      <c r="L71" s="18"/>
      <c r="M71" s="17">
        <v>1786</v>
      </c>
      <c r="N71" s="17"/>
      <c r="O71" s="18">
        <v>6435</v>
      </c>
      <c r="P71" s="18"/>
      <c r="Q71" s="18">
        <v>783</v>
      </c>
      <c r="R71" s="18"/>
      <c r="S71" s="18">
        <v>454</v>
      </c>
      <c r="T71" s="17">
        <v>32260</v>
      </c>
      <c r="U71" s="18"/>
    </row>
    <row r="72" spans="1:21" ht="15.75">
      <c r="A72" s="16" t="s">
        <v>64</v>
      </c>
      <c r="B72" s="17">
        <f>SUM(C72:T72)</f>
        <v>18279</v>
      </c>
      <c r="C72" s="17">
        <v>7437</v>
      </c>
      <c r="D72" s="18"/>
      <c r="E72" s="17">
        <v>6929</v>
      </c>
      <c r="F72" s="18"/>
      <c r="G72" s="17">
        <v>683</v>
      </c>
      <c r="H72" s="18"/>
      <c r="I72" s="17">
        <v>648</v>
      </c>
      <c r="J72" s="18"/>
      <c r="K72" s="17">
        <v>41</v>
      </c>
      <c r="L72" s="18"/>
      <c r="M72" s="17">
        <v>126</v>
      </c>
      <c r="N72" s="17"/>
      <c r="O72" s="18">
        <v>409</v>
      </c>
      <c r="P72" s="18"/>
      <c r="Q72" s="18">
        <v>81</v>
      </c>
      <c r="R72" s="18"/>
      <c r="S72" s="18">
        <v>41</v>
      </c>
      <c r="T72" s="17">
        <v>1884</v>
      </c>
      <c r="U72" s="18"/>
    </row>
    <row r="73" spans="1:21" ht="15.75">
      <c r="A73" s="16" t="s">
        <v>65</v>
      </c>
      <c r="B73" s="17">
        <f>SUM(C73:T73)</f>
        <v>10766</v>
      </c>
      <c r="C73" s="17">
        <v>4708</v>
      </c>
      <c r="D73" s="18"/>
      <c r="E73" s="17">
        <v>3911</v>
      </c>
      <c r="F73" s="18"/>
      <c r="G73" s="17">
        <v>290</v>
      </c>
      <c r="H73" s="18"/>
      <c r="I73" s="17">
        <v>326</v>
      </c>
      <c r="J73" s="18"/>
      <c r="K73" s="17">
        <v>26</v>
      </c>
      <c r="L73" s="18"/>
      <c r="M73" s="17">
        <v>69</v>
      </c>
      <c r="N73" s="17"/>
      <c r="O73" s="18">
        <v>182</v>
      </c>
      <c r="P73" s="18"/>
      <c r="Q73" s="18">
        <v>22</v>
      </c>
      <c r="R73" s="18"/>
      <c r="S73" s="18">
        <v>17</v>
      </c>
      <c r="T73" s="17">
        <v>1215</v>
      </c>
      <c r="U73" s="18"/>
    </row>
    <row r="74" spans="1:21" ht="15.75">
      <c r="A74" s="20"/>
      <c r="B74" s="21"/>
      <c r="C74" s="21"/>
      <c r="D74" s="22"/>
      <c r="E74" s="21"/>
      <c r="F74" s="22"/>
      <c r="G74" s="21"/>
      <c r="H74" s="22"/>
      <c r="I74" s="21"/>
      <c r="J74" s="22"/>
      <c r="K74" s="21"/>
      <c r="L74" s="22"/>
      <c r="M74" s="21"/>
      <c r="N74" s="21"/>
      <c r="O74" s="22"/>
      <c r="P74" s="22"/>
      <c r="Q74" s="22"/>
      <c r="R74" s="22"/>
      <c r="S74" s="22"/>
      <c r="T74" s="21"/>
      <c r="U74" s="18"/>
    </row>
    <row r="75" spans="1:21" ht="15.7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5.75">
      <c r="A76" s="56" t="s">
        <v>130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5.75">
      <c r="A77" s="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5.75">
      <c r="A78" s="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</sheetData>
  <sheetProtection/>
  <hyperlinks>
    <hyperlink ref="A76" r:id="rId1" display="SOURCE:  New York State Board of Elections, www.elections.ny.gov."/>
  </hyperlinks>
  <printOptions/>
  <pageMargins left="0.7" right="0.7" top="0.75" bottom="0.75" header="0.3" footer="0.3"/>
  <pageSetup fitToHeight="2" fitToWidth="1" horizontalDpi="600" verticalDpi="600" orientation="landscape" scale="5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7" width="13.77734375" style="0" customWidth="1"/>
    <col min="18" max="18" width="1.77734375" style="0" customWidth="1"/>
    <col min="19" max="19" width="13.77734375" style="0" customWidth="1"/>
    <col min="20" max="20" width="1.77734375" style="0" customWidth="1"/>
    <col min="21" max="21" width="13.77734375" style="0" customWidth="1"/>
    <col min="22" max="22" width="1.77734375" style="0" customWidth="1"/>
  </cols>
  <sheetData>
    <row r="1" spans="1:25" ht="20.25">
      <c r="A1" s="24" t="s">
        <v>72</v>
      </c>
      <c r="B1" s="23"/>
      <c r="C1" s="23"/>
      <c r="D1" s="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>
      <c r="A2" s="25" t="s">
        <v>133</v>
      </c>
      <c r="B2" s="23"/>
      <c r="C2" s="23"/>
      <c r="D2" s="3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9.25">
      <c r="A4" s="5"/>
      <c r="B4" s="6"/>
      <c r="C4" s="7" t="s">
        <v>114</v>
      </c>
      <c r="D4" s="5"/>
      <c r="E4" s="7" t="s">
        <v>136</v>
      </c>
      <c r="F4" s="5"/>
      <c r="G4" s="7" t="s">
        <v>136</v>
      </c>
      <c r="H4" s="5"/>
      <c r="I4" s="7" t="s">
        <v>137</v>
      </c>
      <c r="J4" s="5"/>
      <c r="K4" s="7" t="s">
        <v>114</v>
      </c>
      <c r="L4" s="5"/>
      <c r="M4" s="7" t="s">
        <v>138</v>
      </c>
      <c r="N4" s="5"/>
      <c r="O4" s="7" t="s">
        <v>139</v>
      </c>
      <c r="P4" s="6"/>
      <c r="Q4" s="7" t="s">
        <v>114</v>
      </c>
      <c r="R4" s="8"/>
      <c r="S4" s="48" t="s">
        <v>140</v>
      </c>
      <c r="T4" s="8"/>
      <c r="U4" s="48" t="s">
        <v>106</v>
      </c>
      <c r="V4" s="8"/>
      <c r="W4" s="48" t="s">
        <v>141</v>
      </c>
      <c r="X4" s="8"/>
      <c r="Y4" s="3"/>
    </row>
    <row r="5" spans="1:25" ht="29.25">
      <c r="A5" s="9" t="s">
        <v>0</v>
      </c>
      <c r="B5" s="32" t="s">
        <v>80</v>
      </c>
      <c r="C5" s="10" t="s">
        <v>68</v>
      </c>
      <c r="D5" s="11"/>
      <c r="E5" s="12" t="s">
        <v>66</v>
      </c>
      <c r="F5" s="11"/>
      <c r="G5" s="10" t="s">
        <v>71</v>
      </c>
      <c r="H5" s="11"/>
      <c r="I5" s="10" t="s">
        <v>70</v>
      </c>
      <c r="J5" s="11"/>
      <c r="K5" s="10" t="s">
        <v>131</v>
      </c>
      <c r="L5" s="11"/>
      <c r="M5" s="14" t="s">
        <v>134</v>
      </c>
      <c r="N5" s="11"/>
      <c r="O5" s="10" t="s">
        <v>67</v>
      </c>
      <c r="P5" s="10"/>
      <c r="Q5" s="46" t="s">
        <v>74</v>
      </c>
      <c r="R5" s="12"/>
      <c r="S5" s="12" t="s">
        <v>132</v>
      </c>
      <c r="T5" s="12"/>
      <c r="U5" s="12" t="s">
        <v>69</v>
      </c>
      <c r="V5" s="12"/>
      <c r="W5" s="46" t="s">
        <v>135</v>
      </c>
      <c r="X5" s="14" t="s">
        <v>90</v>
      </c>
      <c r="Y5" s="3"/>
    </row>
    <row r="6" spans="1:25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"/>
      <c r="T6" s="3"/>
      <c r="U6" s="3"/>
      <c r="V6" s="3"/>
      <c r="W6" s="3"/>
      <c r="X6" s="15"/>
      <c r="Y6" s="3"/>
    </row>
    <row r="7" spans="1:25" ht="15.75">
      <c r="A7" s="16" t="s">
        <v>1</v>
      </c>
      <c r="B7" s="17">
        <f>+B9+B16</f>
        <v>6959662</v>
      </c>
      <c r="C7" s="17">
        <f>+C9+C16</f>
        <v>3562415</v>
      </c>
      <c r="D7" s="18"/>
      <c r="E7" s="17">
        <f>+E9+E16</f>
        <v>2724589</v>
      </c>
      <c r="F7" s="18"/>
      <c r="G7" s="17">
        <f>+G9+G16</f>
        <v>191141</v>
      </c>
      <c r="H7" s="18"/>
      <c r="I7" s="17">
        <f>+I9+I16</f>
        <v>43181</v>
      </c>
      <c r="J7" s="18"/>
      <c r="K7" s="17">
        <f>+K9+K16</f>
        <v>82801</v>
      </c>
      <c r="L7" s="18"/>
      <c r="M7" s="17">
        <f>+M9+M16</f>
        <v>21439</v>
      </c>
      <c r="N7" s="18"/>
      <c r="O7" s="17">
        <f>+O9+O16</f>
        <v>40991</v>
      </c>
      <c r="P7" s="17"/>
      <c r="Q7" s="17">
        <f>+Q9+Q16</f>
        <v>102094</v>
      </c>
      <c r="R7" s="18"/>
      <c r="S7" s="17">
        <f>+S9+S16</f>
        <v>3414</v>
      </c>
      <c r="T7" s="17"/>
      <c r="U7" s="17">
        <f>+U9+U16</f>
        <v>4734</v>
      </c>
      <c r="V7" s="17"/>
      <c r="W7" s="17">
        <f>+W9+W16</f>
        <v>3040</v>
      </c>
      <c r="X7" s="17">
        <f>+X9+X16</f>
        <v>179823</v>
      </c>
      <c r="Y7" s="18"/>
    </row>
    <row r="8" spans="1:25" ht="15.75">
      <c r="A8" s="3"/>
      <c r="B8" s="17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7"/>
      <c r="Q8" s="18"/>
      <c r="R8" s="18"/>
      <c r="S8" s="18"/>
      <c r="T8" s="18"/>
      <c r="U8" s="18"/>
      <c r="V8" s="18"/>
      <c r="W8" s="18"/>
      <c r="X8" s="17"/>
      <c r="Y8" s="18"/>
    </row>
    <row r="9" spans="1:25" ht="15.75">
      <c r="A9" s="16" t="s">
        <v>2</v>
      </c>
      <c r="B9" s="17">
        <f>SUM(B10:B14)</f>
        <v>2268272</v>
      </c>
      <c r="C9" s="17">
        <f>SUM(C10:C14)</f>
        <v>1519792</v>
      </c>
      <c r="D9" s="18"/>
      <c r="E9" s="17">
        <f>SUM(E10:E14)</f>
        <v>513826</v>
      </c>
      <c r="F9" s="18"/>
      <c r="G9" s="17">
        <f>SUM(G10:G14)</f>
        <v>34634</v>
      </c>
      <c r="H9" s="18"/>
      <c r="I9" s="17">
        <f>SUM(I10:I14)</f>
        <v>5352</v>
      </c>
      <c r="J9" s="18"/>
      <c r="K9" s="17">
        <f>SUM(K10:K14)</f>
        <v>29383</v>
      </c>
      <c r="L9" s="18"/>
      <c r="M9" s="17">
        <f>SUM(M10:M14)</f>
        <v>3229</v>
      </c>
      <c r="N9" s="18"/>
      <c r="O9" s="17">
        <f>SUM(O10:O14)</f>
        <v>13769</v>
      </c>
      <c r="P9" s="17"/>
      <c r="Q9" s="17">
        <f>SUM(Q10:Q14)</f>
        <v>55774</v>
      </c>
      <c r="R9" s="18"/>
      <c r="S9" s="17">
        <f>SUM(S10:S14)</f>
        <v>683</v>
      </c>
      <c r="T9" s="17"/>
      <c r="U9" s="17">
        <f>SUM(U10:U14)</f>
        <v>1336</v>
      </c>
      <c r="V9" s="17"/>
      <c r="W9" s="17">
        <f>SUM(W10:W14)</f>
        <v>892</v>
      </c>
      <c r="X9" s="17">
        <f>SUM(X10:X14)</f>
        <v>89602</v>
      </c>
      <c r="Y9" s="18"/>
    </row>
    <row r="10" spans="1:25" ht="15.75">
      <c r="A10" s="16" t="s">
        <v>3</v>
      </c>
      <c r="B10" s="17">
        <f>SUM(C10:X10)</f>
        <v>323147</v>
      </c>
      <c r="C10" s="17">
        <v>251563</v>
      </c>
      <c r="D10" s="18"/>
      <c r="E10" s="17">
        <v>40363</v>
      </c>
      <c r="F10" s="18"/>
      <c r="G10" s="17">
        <v>3715</v>
      </c>
      <c r="H10" s="18"/>
      <c r="I10" s="17">
        <v>651</v>
      </c>
      <c r="J10" s="18"/>
      <c r="K10" s="17">
        <v>4131</v>
      </c>
      <c r="L10" s="18"/>
      <c r="M10" s="17">
        <v>541</v>
      </c>
      <c r="N10" s="18"/>
      <c r="O10" s="17">
        <v>899</v>
      </c>
      <c r="P10" s="17"/>
      <c r="Q10" s="18">
        <v>5684</v>
      </c>
      <c r="R10" s="18"/>
      <c r="S10" s="18">
        <v>76</v>
      </c>
      <c r="T10" s="18"/>
      <c r="U10" s="18">
        <v>148</v>
      </c>
      <c r="V10" s="18"/>
      <c r="W10" s="18">
        <v>104</v>
      </c>
      <c r="X10" s="17">
        <v>15272</v>
      </c>
      <c r="Y10" s="18"/>
    </row>
    <row r="11" spans="1:25" ht="15.75">
      <c r="A11" s="16" t="s">
        <v>4</v>
      </c>
      <c r="B11" s="17">
        <f>SUM(C11:X11)</f>
        <v>642563</v>
      </c>
      <c r="C11" s="17">
        <v>438081</v>
      </c>
      <c r="D11" s="18"/>
      <c r="E11" s="17">
        <v>131990</v>
      </c>
      <c r="F11" s="18"/>
      <c r="G11" s="17">
        <v>8798</v>
      </c>
      <c r="H11" s="18"/>
      <c r="I11" s="17">
        <v>1384</v>
      </c>
      <c r="J11" s="18"/>
      <c r="K11" s="17">
        <v>8061</v>
      </c>
      <c r="L11" s="18"/>
      <c r="M11" s="17">
        <v>739</v>
      </c>
      <c r="N11" s="18"/>
      <c r="O11" s="17">
        <v>3839</v>
      </c>
      <c r="P11" s="17"/>
      <c r="Q11" s="18">
        <v>21557</v>
      </c>
      <c r="R11" s="18"/>
      <c r="S11" s="18">
        <v>248</v>
      </c>
      <c r="T11" s="18"/>
      <c r="U11" s="18">
        <v>300</v>
      </c>
      <c r="V11" s="18"/>
      <c r="W11" s="18">
        <v>270</v>
      </c>
      <c r="X11" s="17">
        <v>27296</v>
      </c>
      <c r="Y11" s="18"/>
    </row>
    <row r="12" spans="1:25" ht="15.75">
      <c r="A12" s="16" t="s">
        <v>5</v>
      </c>
      <c r="B12" s="17">
        <f>SUM(C12:X12)</f>
        <v>581936</v>
      </c>
      <c r="C12" s="17">
        <v>407587</v>
      </c>
      <c r="D12" s="18"/>
      <c r="E12" s="17">
        <v>115112</v>
      </c>
      <c r="F12" s="18"/>
      <c r="G12" s="17">
        <v>4151</v>
      </c>
      <c r="H12" s="18"/>
      <c r="I12" s="17">
        <v>1608</v>
      </c>
      <c r="J12" s="18"/>
      <c r="K12" s="17">
        <v>8157</v>
      </c>
      <c r="L12" s="18"/>
      <c r="M12" s="17">
        <v>538</v>
      </c>
      <c r="N12" s="18"/>
      <c r="O12" s="17">
        <v>5848</v>
      </c>
      <c r="P12" s="17"/>
      <c r="Q12" s="18">
        <v>17855</v>
      </c>
      <c r="R12" s="18"/>
      <c r="S12" s="18">
        <v>157</v>
      </c>
      <c r="T12" s="18"/>
      <c r="U12" s="18">
        <v>521</v>
      </c>
      <c r="V12" s="18"/>
      <c r="W12" s="18">
        <v>298</v>
      </c>
      <c r="X12" s="17">
        <v>20104</v>
      </c>
      <c r="Y12" s="18"/>
    </row>
    <row r="13" spans="1:25" ht="15.75">
      <c r="A13" s="16" t="s">
        <v>6</v>
      </c>
      <c r="B13" s="17">
        <f>SUM(C13:X13)</f>
        <v>576127</v>
      </c>
      <c r="C13" s="17">
        <v>367622</v>
      </c>
      <c r="D13" s="18"/>
      <c r="E13" s="17">
        <v>150828</v>
      </c>
      <c r="F13" s="18"/>
      <c r="G13" s="17">
        <v>11919</v>
      </c>
      <c r="H13" s="18"/>
      <c r="I13" s="17">
        <v>1331</v>
      </c>
      <c r="J13" s="18"/>
      <c r="K13" s="17">
        <v>7942</v>
      </c>
      <c r="L13" s="18"/>
      <c r="M13" s="17">
        <v>974</v>
      </c>
      <c r="N13" s="18"/>
      <c r="O13" s="17">
        <v>2588</v>
      </c>
      <c r="P13" s="17"/>
      <c r="Q13" s="18">
        <v>8893</v>
      </c>
      <c r="R13" s="18"/>
      <c r="S13" s="18">
        <v>146</v>
      </c>
      <c r="T13" s="18"/>
      <c r="U13" s="18">
        <v>290</v>
      </c>
      <c r="V13" s="18"/>
      <c r="W13" s="18">
        <v>184</v>
      </c>
      <c r="X13" s="17">
        <v>23410</v>
      </c>
      <c r="Y13" s="18"/>
    </row>
    <row r="14" spans="1:25" ht="15.75">
      <c r="A14" s="16" t="s">
        <v>7</v>
      </c>
      <c r="B14" s="17">
        <f>SUM(C14:X14)</f>
        <v>144499</v>
      </c>
      <c r="C14" s="17">
        <v>54939</v>
      </c>
      <c r="D14" s="18"/>
      <c r="E14" s="17">
        <v>75533</v>
      </c>
      <c r="F14" s="18"/>
      <c r="G14" s="17">
        <v>6051</v>
      </c>
      <c r="H14" s="18"/>
      <c r="I14" s="17">
        <v>378</v>
      </c>
      <c r="J14" s="18"/>
      <c r="K14" s="17">
        <v>1092</v>
      </c>
      <c r="L14" s="18"/>
      <c r="M14" s="17">
        <v>437</v>
      </c>
      <c r="N14" s="18"/>
      <c r="O14" s="17">
        <v>595</v>
      </c>
      <c r="P14" s="17"/>
      <c r="Q14" s="18">
        <v>1785</v>
      </c>
      <c r="R14" s="18"/>
      <c r="S14" s="18">
        <v>56</v>
      </c>
      <c r="T14" s="18"/>
      <c r="U14" s="18">
        <v>77</v>
      </c>
      <c r="V14" s="18"/>
      <c r="W14" s="18">
        <v>36</v>
      </c>
      <c r="X14" s="17">
        <v>3520</v>
      </c>
      <c r="Y14" s="18"/>
    </row>
    <row r="15" spans="1:25" ht="15.75">
      <c r="A15" s="3"/>
      <c r="B15" s="17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7"/>
      <c r="Q15" s="18"/>
      <c r="R15" s="18"/>
      <c r="S15" s="18"/>
      <c r="T15" s="18"/>
      <c r="U15" s="18"/>
      <c r="V15" s="18"/>
      <c r="W15" s="18"/>
      <c r="X15" s="17"/>
      <c r="Y15" s="18"/>
    </row>
    <row r="16" spans="1:25" ht="15.75">
      <c r="A16" s="16" t="s">
        <v>8</v>
      </c>
      <c r="B16" s="17">
        <f>SUM(B17:B73)</f>
        <v>4691390</v>
      </c>
      <c r="C16" s="17">
        <f>SUM(C17:C73)</f>
        <v>2042623</v>
      </c>
      <c r="D16" s="18"/>
      <c r="E16" s="17">
        <f>SUM(E17:E73)</f>
        <v>2210763</v>
      </c>
      <c r="F16" s="18"/>
      <c r="G16" s="17">
        <f>SUM(G17:G73)</f>
        <v>156507</v>
      </c>
      <c r="H16" s="18"/>
      <c r="I16" s="17">
        <f>SUM(I17:I73)</f>
        <v>37829</v>
      </c>
      <c r="J16" s="18"/>
      <c r="K16" s="17">
        <f>SUM(K17:K73)</f>
        <v>53418</v>
      </c>
      <c r="L16" s="18"/>
      <c r="M16" s="17">
        <f>SUM(M17:M73)</f>
        <v>18210</v>
      </c>
      <c r="N16" s="18"/>
      <c r="O16" s="17">
        <f>SUM(O17:O73)</f>
        <v>27222</v>
      </c>
      <c r="P16" s="17"/>
      <c r="Q16" s="17">
        <f>SUM(Q17:Q73)</f>
        <v>46320</v>
      </c>
      <c r="R16" s="18"/>
      <c r="S16" s="17">
        <f>SUM(S17:S73)</f>
        <v>2731</v>
      </c>
      <c r="T16" s="17"/>
      <c r="U16" s="17">
        <f>SUM(U17:U73)</f>
        <v>3398</v>
      </c>
      <c r="V16" s="17"/>
      <c r="W16" s="17">
        <f>SUM(W17:W73)</f>
        <v>2148</v>
      </c>
      <c r="X16" s="17">
        <f>SUM(X17:X73)</f>
        <v>90221</v>
      </c>
      <c r="Y16" s="18"/>
    </row>
    <row r="17" spans="1:25" ht="15.75">
      <c r="A17" s="16" t="s">
        <v>9</v>
      </c>
      <c r="B17" s="17">
        <f aca="true" t="shared" si="0" ref="B17:B22">SUM(C17:X17)</f>
        <v>143579</v>
      </c>
      <c r="C17" s="17">
        <v>77608</v>
      </c>
      <c r="D17" s="18"/>
      <c r="E17" s="17">
        <v>53513</v>
      </c>
      <c r="F17" s="18"/>
      <c r="G17" s="17">
        <v>2972</v>
      </c>
      <c r="H17" s="18"/>
      <c r="I17" s="17">
        <v>1189</v>
      </c>
      <c r="J17" s="18"/>
      <c r="K17" s="17">
        <v>1680</v>
      </c>
      <c r="L17" s="18"/>
      <c r="M17" s="17">
        <v>406</v>
      </c>
      <c r="N17" s="18"/>
      <c r="O17" s="17">
        <v>1216</v>
      </c>
      <c r="P17" s="17"/>
      <c r="Q17" s="18">
        <v>2579</v>
      </c>
      <c r="R17" s="18"/>
      <c r="S17" s="18">
        <v>80</v>
      </c>
      <c r="T17" s="18"/>
      <c r="U17" s="18">
        <v>95</v>
      </c>
      <c r="V17" s="18"/>
      <c r="W17" s="18">
        <v>53</v>
      </c>
      <c r="X17" s="17">
        <v>2188</v>
      </c>
      <c r="Y17" s="18"/>
    </row>
    <row r="18" spans="1:25" ht="15.75">
      <c r="A18" s="16" t="s">
        <v>10</v>
      </c>
      <c r="B18" s="17">
        <f t="shared" si="0"/>
        <v>18865</v>
      </c>
      <c r="C18" s="17">
        <v>6078</v>
      </c>
      <c r="D18" s="18"/>
      <c r="E18" s="17">
        <v>10650</v>
      </c>
      <c r="F18" s="18"/>
      <c r="G18" s="17">
        <v>605</v>
      </c>
      <c r="H18" s="18"/>
      <c r="I18" s="17">
        <v>149</v>
      </c>
      <c r="J18" s="18"/>
      <c r="K18" s="17">
        <v>189</v>
      </c>
      <c r="L18" s="18"/>
      <c r="M18" s="17">
        <v>101</v>
      </c>
      <c r="N18" s="18"/>
      <c r="O18" s="17">
        <v>103</v>
      </c>
      <c r="P18" s="17"/>
      <c r="Q18" s="18">
        <v>97</v>
      </c>
      <c r="R18" s="18"/>
      <c r="S18" s="18">
        <v>19</v>
      </c>
      <c r="T18" s="18"/>
      <c r="U18" s="18">
        <v>24</v>
      </c>
      <c r="V18" s="18"/>
      <c r="W18" s="18">
        <v>19</v>
      </c>
      <c r="X18" s="17">
        <v>831</v>
      </c>
      <c r="Y18" s="18"/>
    </row>
    <row r="19" spans="1:25" ht="15.75">
      <c r="A19" s="16" t="s">
        <v>11</v>
      </c>
      <c r="B19" s="17">
        <f t="shared" si="0"/>
        <v>88011</v>
      </c>
      <c r="C19" s="17">
        <v>39292</v>
      </c>
      <c r="D19" s="18"/>
      <c r="E19" s="17">
        <v>40950</v>
      </c>
      <c r="F19" s="18"/>
      <c r="G19" s="17">
        <v>1810</v>
      </c>
      <c r="H19" s="18"/>
      <c r="I19" s="17">
        <v>932</v>
      </c>
      <c r="J19" s="18"/>
      <c r="K19" s="17">
        <v>717</v>
      </c>
      <c r="L19" s="18"/>
      <c r="M19" s="17">
        <v>289</v>
      </c>
      <c r="N19" s="18"/>
      <c r="O19" s="17">
        <v>688</v>
      </c>
      <c r="P19" s="17"/>
      <c r="Q19" s="18">
        <v>1810</v>
      </c>
      <c r="R19" s="18"/>
      <c r="S19" s="18">
        <v>45</v>
      </c>
      <c r="T19" s="18"/>
      <c r="U19" s="18">
        <v>55</v>
      </c>
      <c r="V19" s="18"/>
      <c r="W19" s="18">
        <v>37</v>
      </c>
      <c r="X19" s="17">
        <v>1386</v>
      </c>
      <c r="Y19" s="18"/>
    </row>
    <row r="20" spans="1:25" ht="15.75">
      <c r="A20" s="16" t="s">
        <v>12</v>
      </c>
      <c r="B20" s="17">
        <f t="shared" si="0"/>
        <v>34198</v>
      </c>
      <c r="C20" s="17">
        <v>13552</v>
      </c>
      <c r="D20" s="18"/>
      <c r="E20" s="17">
        <v>17342</v>
      </c>
      <c r="F20" s="18"/>
      <c r="G20" s="17">
        <v>1197</v>
      </c>
      <c r="H20" s="18"/>
      <c r="I20" s="17">
        <v>317</v>
      </c>
      <c r="J20" s="18"/>
      <c r="K20" s="17">
        <v>366</v>
      </c>
      <c r="L20" s="18"/>
      <c r="M20" s="17">
        <v>164</v>
      </c>
      <c r="N20" s="18"/>
      <c r="O20" s="17">
        <v>160</v>
      </c>
      <c r="P20" s="17"/>
      <c r="Q20" s="18">
        <v>37</v>
      </c>
      <c r="R20" s="18"/>
      <c r="S20" s="18">
        <v>22</v>
      </c>
      <c r="T20" s="18"/>
      <c r="U20" s="18">
        <v>9</v>
      </c>
      <c r="V20" s="18"/>
      <c r="W20" s="18">
        <v>209</v>
      </c>
      <c r="X20" s="17">
        <v>823</v>
      </c>
      <c r="Y20" s="18"/>
    </row>
    <row r="21" spans="1:25" ht="15.75">
      <c r="A21" s="16" t="s">
        <v>13</v>
      </c>
      <c r="B21" s="17">
        <f t="shared" si="0"/>
        <v>34413</v>
      </c>
      <c r="C21" s="17">
        <v>16173</v>
      </c>
      <c r="D21" s="18"/>
      <c r="E21" s="17">
        <v>15019</v>
      </c>
      <c r="F21" s="18"/>
      <c r="G21" s="17">
        <v>1184</v>
      </c>
      <c r="H21" s="18"/>
      <c r="I21" s="17">
        <v>275</v>
      </c>
      <c r="J21" s="18"/>
      <c r="K21" s="17">
        <v>428</v>
      </c>
      <c r="L21" s="18"/>
      <c r="M21" s="17">
        <v>160</v>
      </c>
      <c r="N21" s="18"/>
      <c r="O21" s="17">
        <v>215</v>
      </c>
      <c r="P21" s="17"/>
      <c r="Q21" s="18">
        <v>330</v>
      </c>
      <c r="R21" s="18"/>
      <c r="S21" s="18">
        <v>36</v>
      </c>
      <c r="T21" s="18"/>
      <c r="U21" s="18">
        <v>18</v>
      </c>
      <c r="V21" s="18"/>
      <c r="W21" s="18">
        <v>18</v>
      </c>
      <c r="X21" s="17">
        <v>557</v>
      </c>
      <c r="Y21" s="18"/>
    </row>
    <row r="22" spans="1:25" ht="15.75">
      <c r="A22" s="16" t="s">
        <v>14</v>
      </c>
      <c r="B22" s="17">
        <f t="shared" si="0"/>
        <v>59282</v>
      </c>
      <c r="C22" s="17">
        <v>24703</v>
      </c>
      <c r="D22" s="18"/>
      <c r="E22" s="17">
        <v>29061</v>
      </c>
      <c r="F22" s="18"/>
      <c r="G22" s="17">
        <v>2123</v>
      </c>
      <c r="H22" s="18"/>
      <c r="I22" s="17">
        <v>534</v>
      </c>
      <c r="J22" s="18"/>
      <c r="K22" s="17">
        <v>695</v>
      </c>
      <c r="L22" s="18"/>
      <c r="M22" s="17">
        <v>187</v>
      </c>
      <c r="N22" s="18"/>
      <c r="O22" s="17">
        <v>273</v>
      </c>
      <c r="P22" s="17"/>
      <c r="Q22" s="18">
        <v>389</v>
      </c>
      <c r="R22" s="18"/>
      <c r="S22" s="18">
        <v>43</v>
      </c>
      <c r="T22" s="18"/>
      <c r="U22" s="18">
        <v>50</v>
      </c>
      <c r="V22" s="18"/>
      <c r="W22" s="18">
        <v>26</v>
      </c>
      <c r="X22" s="17">
        <v>1198</v>
      </c>
      <c r="Y22" s="18"/>
    </row>
    <row r="23" spans="1:25" ht="15.75">
      <c r="A23" s="16" t="s">
        <v>15</v>
      </c>
      <c r="B23" s="17">
        <f aca="true" t="shared" si="1" ref="B23:B28">SUM(C23:X23)</f>
        <v>38145</v>
      </c>
      <c r="C23" s="17">
        <v>15762</v>
      </c>
      <c r="D23" s="18"/>
      <c r="E23" s="17">
        <v>19524</v>
      </c>
      <c r="F23" s="18"/>
      <c r="G23" s="17">
        <v>857</v>
      </c>
      <c r="H23" s="18"/>
      <c r="I23" s="17">
        <v>248</v>
      </c>
      <c r="J23" s="18"/>
      <c r="K23" s="17">
        <v>403</v>
      </c>
      <c r="L23" s="18"/>
      <c r="M23" s="17">
        <v>129</v>
      </c>
      <c r="N23" s="18"/>
      <c r="O23" s="17">
        <v>154</v>
      </c>
      <c r="P23" s="17"/>
      <c r="Q23" s="18">
        <v>254</v>
      </c>
      <c r="R23" s="18"/>
      <c r="S23" s="18">
        <v>20</v>
      </c>
      <c r="T23" s="18"/>
      <c r="U23" s="18">
        <v>15</v>
      </c>
      <c r="V23" s="18"/>
      <c r="W23" s="18">
        <v>6</v>
      </c>
      <c r="X23" s="17">
        <v>773</v>
      </c>
      <c r="Y23" s="18"/>
    </row>
    <row r="24" spans="1:25" ht="15.75">
      <c r="A24" s="16" t="s">
        <v>16</v>
      </c>
      <c r="B24" s="17">
        <f t="shared" si="1"/>
        <v>20541</v>
      </c>
      <c r="C24" s="17">
        <v>8173</v>
      </c>
      <c r="D24" s="18"/>
      <c r="E24" s="17">
        <v>10521</v>
      </c>
      <c r="F24" s="18"/>
      <c r="G24" s="17">
        <v>589</v>
      </c>
      <c r="H24" s="18"/>
      <c r="I24" s="17">
        <v>194</v>
      </c>
      <c r="J24" s="18"/>
      <c r="K24" s="17">
        <v>225</v>
      </c>
      <c r="L24" s="18"/>
      <c r="M24" s="17">
        <v>77</v>
      </c>
      <c r="N24" s="18"/>
      <c r="O24" s="17">
        <v>192</v>
      </c>
      <c r="P24" s="17"/>
      <c r="Q24" s="18">
        <v>148</v>
      </c>
      <c r="R24" s="18"/>
      <c r="S24" s="18">
        <v>15</v>
      </c>
      <c r="T24" s="18"/>
      <c r="U24" s="18">
        <v>14</v>
      </c>
      <c r="V24" s="18"/>
      <c r="W24" s="18">
        <v>10</v>
      </c>
      <c r="X24" s="17">
        <v>383</v>
      </c>
      <c r="Y24" s="18"/>
    </row>
    <row r="25" spans="1:25" ht="15.75">
      <c r="A25" s="16" t="s">
        <v>17</v>
      </c>
      <c r="B25" s="17">
        <f t="shared" si="1"/>
        <v>31127</v>
      </c>
      <c r="C25" s="17">
        <v>13607</v>
      </c>
      <c r="D25" s="18"/>
      <c r="E25" s="17">
        <v>14361</v>
      </c>
      <c r="F25" s="18"/>
      <c r="G25" s="17">
        <v>824</v>
      </c>
      <c r="H25" s="18"/>
      <c r="I25" s="17">
        <v>301</v>
      </c>
      <c r="J25" s="18"/>
      <c r="K25" s="17">
        <v>505</v>
      </c>
      <c r="L25" s="18"/>
      <c r="M25" s="17">
        <v>124</v>
      </c>
      <c r="N25" s="18"/>
      <c r="O25" s="17">
        <v>194</v>
      </c>
      <c r="P25" s="17"/>
      <c r="Q25" s="18">
        <v>231</v>
      </c>
      <c r="R25" s="18"/>
      <c r="S25" s="18">
        <v>37</v>
      </c>
      <c r="T25" s="18"/>
      <c r="U25" s="18">
        <v>28</v>
      </c>
      <c r="V25" s="18"/>
      <c r="W25" s="18">
        <v>19</v>
      </c>
      <c r="X25" s="17">
        <v>896</v>
      </c>
      <c r="Y25" s="18"/>
    </row>
    <row r="26" spans="1:25" ht="15.75">
      <c r="A26" s="16" t="s">
        <v>18</v>
      </c>
      <c r="B26" s="17">
        <f t="shared" si="1"/>
        <v>28979</v>
      </c>
      <c r="C26" s="17">
        <v>11871</v>
      </c>
      <c r="D26" s="18"/>
      <c r="E26" s="17">
        <v>13536</v>
      </c>
      <c r="F26" s="18"/>
      <c r="G26" s="17">
        <v>1323</v>
      </c>
      <c r="H26" s="18"/>
      <c r="I26" s="17">
        <v>280</v>
      </c>
      <c r="J26" s="18"/>
      <c r="K26" s="17">
        <v>507</v>
      </c>
      <c r="L26" s="18"/>
      <c r="M26" s="17">
        <v>79</v>
      </c>
      <c r="N26" s="18"/>
      <c r="O26" s="17">
        <v>367</v>
      </c>
      <c r="P26" s="17"/>
      <c r="Q26" s="18">
        <v>307</v>
      </c>
      <c r="R26" s="18"/>
      <c r="S26" s="18">
        <v>23</v>
      </c>
      <c r="T26" s="18"/>
      <c r="U26" s="18">
        <v>18</v>
      </c>
      <c r="V26" s="18"/>
      <c r="W26" s="18">
        <v>22</v>
      </c>
      <c r="X26" s="17">
        <v>646</v>
      </c>
      <c r="Y26" s="18"/>
    </row>
    <row r="27" spans="1:25" ht="15.75">
      <c r="A27" s="16" t="s">
        <v>19</v>
      </c>
      <c r="B27" s="17">
        <f t="shared" si="1"/>
        <v>20906</v>
      </c>
      <c r="C27" s="17">
        <v>8927</v>
      </c>
      <c r="D27" s="18"/>
      <c r="E27" s="17">
        <v>10131</v>
      </c>
      <c r="F27" s="18"/>
      <c r="G27" s="17">
        <v>605</v>
      </c>
      <c r="H27" s="18"/>
      <c r="I27" s="17">
        <v>168</v>
      </c>
      <c r="J27" s="18"/>
      <c r="K27" s="17">
        <v>307</v>
      </c>
      <c r="L27" s="18"/>
      <c r="M27" s="17">
        <v>70</v>
      </c>
      <c r="N27" s="18"/>
      <c r="O27" s="17">
        <v>141</v>
      </c>
      <c r="P27" s="17"/>
      <c r="Q27" s="18">
        <v>238</v>
      </c>
      <c r="R27" s="18"/>
      <c r="S27" s="18">
        <v>22</v>
      </c>
      <c r="T27" s="18"/>
      <c r="U27" s="18">
        <v>21</v>
      </c>
      <c r="V27" s="18"/>
      <c r="W27" s="18">
        <v>5</v>
      </c>
      <c r="X27" s="17">
        <v>271</v>
      </c>
      <c r="Y27" s="18"/>
    </row>
    <row r="28" spans="1:25" ht="15.75">
      <c r="A28" s="16" t="s">
        <v>20</v>
      </c>
      <c r="B28" s="17">
        <f t="shared" si="1"/>
        <v>20369</v>
      </c>
      <c r="C28" s="17">
        <v>7506</v>
      </c>
      <c r="D28" s="18"/>
      <c r="E28" s="17">
        <v>10847</v>
      </c>
      <c r="F28" s="18"/>
      <c r="G28" s="17">
        <v>676</v>
      </c>
      <c r="H28" s="18"/>
      <c r="I28" s="17">
        <v>165</v>
      </c>
      <c r="J28" s="18"/>
      <c r="K28" s="17">
        <v>269</v>
      </c>
      <c r="L28" s="18"/>
      <c r="M28" s="17">
        <v>64</v>
      </c>
      <c r="N28" s="18"/>
      <c r="O28" s="17">
        <v>241</v>
      </c>
      <c r="P28" s="17"/>
      <c r="Q28" s="18">
        <v>143</v>
      </c>
      <c r="R28" s="18"/>
      <c r="S28" s="18">
        <v>9</v>
      </c>
      <c r="T28" s="18"/>
      <c r="U28" s="18">
        <v>22</v>
      </c>
      <c r="V28" s="18"/>
      <c r="W28" s="18">
        <v>10</v>
      </c>
      <c r="X28" s="17">
        <v>417</v>
      </c>
      <c r="Y28" s="18"/>
    </row>
    <row r="29" spans="1:25" ht="15.75">
      <c r="A29" s="16" t="s">
        <v>21</v>
      </c>
      <c r="B29" s="17">
        <f aca="true" t="shared" si="2" ref="B29:B34">SUM(C29:X29)</f>
        <v>112595</v>
      </c>
      <c r="C29" s="17">
        <v>43553</v>
      </c>
      <c r="D29" s="18"/>
      <c r="E29" s="17">
        <v>57864</v>
      </c>
      <c r="F29" s="18"/>
      <c r="G29" s="17">
        <v>4529</v>
      </c>
      <c r="H29" s="18"/>
      <c r="I29" s="17">
        <v>773</v>
      </c>
      <c r="J29" s="18"/>
      <c r="K29" s="17">
        <v>1202</v>
      </c>
      <c r="L29" s="18"/>
      <c r="M29" s="17">
        <v>471</v>
      </c>
      <c r="N29" s="18"/>
      <c r="O29" s="17">
        <v>964</v>
      </c>
      <c r="P29" s="17"/>
      <c r="Q29" s="18">
        <v>903</v>
      </c>
      <c r="R29" s="18"/>
      <c r="S29" s="18">
        <v>66</v>
      </c>
      <c r="T29" s="18"/>
      <c r="U29" s="18">
        <v>103</v>
      </c>
      <c r="V29" s="18"/>
      <c r="W29" s="18">
        <v>73</v>
      </c>
      <c r="X29" s="17">
        <v>2094</v>
      </c>
      <c r="Y29" s="18"/>
    </row>
    <row r="30" spans="1:25" ht="15.75">
      <c r="A30" s="16" t="s">
        <v>22</v>
      </c>
      <c r="B30" s="17">
        <f t="shared" si="2"/>
        <v>431869</v>
      </c>
      <c r="C30" s="17">
        <v>223215</v>
      </c>
      <c r="D30" s="18"/>
      <c r="E30" s="17">
        <v>163431</v>
      </c>
      <c r="F30" s="18"/>
      <c r="G30" s="17">
        <v>13737</v>
      </c>
      <c r="H30" s="18"/>
      <c r="I30" s="17">
        <v>3613</v>
      </c>
      <c r="J30" s="18"/>
      <c r="K30" s="17">
        <v>6706</v>
      </c>
      <c r="L30" s="18"/>
      <c r="M30" s="17">
        <v>1934</v>
      </c>
      <c r="N30" s="18"/>
      <c r="O30" s="17">
        <v>2192</v>
      </c>
      <c r="P30" s="17"/>
      <c r="Q30" s="18">
        <v>7849</v>
      </c>
      <c r="R30" s="18"/>
      <c r="S30" s="18">
        <v>227</v>
      </c>
      <c r="T30" s="18"/>
      <c r="U30" s="18">
        <v>424</v>
      </c>
      <c r="V30" s="18"/>
      <c r="W30" s="18">
        <v>153</v>
      </c>
      <c r="X30" s="17">
        <v>8388</v>
      </c>
      <c r="Y30" s="18"/>
    </row>
    <row r="31" spans="1:25" ht="15.75">
      <c r="A31" s="16" t="s">
        <v>23</v>
      </c>
      <c r="B31" s="17">
        <f t="shared" si="2"/>
        <v>18199</v>
      </c>
      <c r="C31" s="17">
        <v>6788</v>
      </c>
      <c r="D31" s="18"/>
      <c r="E31" s="17">
        <v>9490</v>
      </c>
      <c r="F31" s="18"/>
      <c r="G31" s="17">
        <v>522</v>
      </c>
      <c r="H31" s="18"/>
      <c r="I31" s="17">
        <v>183</v>
      </c>
      <c r="J31" s="18"/>
      <c r="K31" s="17">
        <v>316</v>
      </c>
      <c r="L31" s="18"/>
      <c r="M31" s="17">
        <v>71</v>
      </c>
      <c r="N31" s="18"/>
      <c r="O31" s="17">
        <v>147</v>
      </c>
      <c r="P31" s="17"/>
      <c r="Q31" s="18">
        <v>118</v>
      </c>
      <c r="R31" s="18"/>
      <c r="S31" s="18">
        <v>43</v>
      </c>
      <c r="T31" s="18"/>
      <c r="U31" s="18">
        <v>23</v>
      </c>
      <c r="V31" s="18"/>
      <c r="W31" s="18">
        <v>7</v>
      </c>
      <c r="X31" s="17">
        <v>491</v>
      </c>
      <c r="Y31" s="18"/>
    </row>
    <row r="32" spans="1:25" ht="15.75">
      <c r="A32" s="16" t="s">
        <v>24</v>
      </c>
      <c r="B32" s="17">
        <f t="shared" si="2"/>
        <v>17742</v>
      </c>
      <c r="C32" s="17">
        <v>8278</v>
      </c>
      <c r="D32" s="18"/>
      <c r="E32" s="17">
        <v>7864</v>
      </c>
      <c r="F32" s="18"/>
      <c r="G32" s="17">
        <v>365</v>
      </c>
      <c r="H32" s="18"/>
      <c r="I32" s="17">
        <v>154</v>
      </c>
      <c r="J32" s="18"/>
      <c r="K32" s="17">
        <v>268</v>
      </c>
      <c r="L32" s="18"/>
      <c r="M32" s="17">
        <v>72</v>
      </c>
      <c r="N32" s="18"/>
      <c r="O32" s="17">
        <v>83</v>
      </c>
      <c r="P32" s="17"/>
      <c r="Q32" s="18">
        <v>119</v>
      </c>
      <c r="R32" s="18"/>
      <c r="S32" s="18">
        <v>14</v>
      </c>
      <c r="T32" s="18"/>
      <c r="U32" s="18">
        <v>10</v>
      </c>
      <c r="V32" s="18"/>
      <c r="W32" s="18">
        <v>8</v>
      </c>
      <c r="X32" s="17">
        <v>507</v>
      </c>
      <c r="Y32" s="18"/>
    </row>
    <row r="33" spans="1:25" ht="15.75">
      <c r="A33" s="16" t="s">
        <v>25</v>
      </c>
      <c r="B33" s="17">
        <f t="shared" si="2"/>
        <v>21908</v>
      </c>
      <c r="C33" s="17">
        <v>8418</v>
      </c>
      <c r="D33" s="18"/>
      <c r="E33" s="17">
        <v>11716</v>
      </c>
      <c r="F33" s="18"/>
      <c r="G33" s="17">
        <v>606</v>
      </c>
      <c r="H33" s="18"/>
      <c r="I33" s="17">
        <v>211</v>
      </c>
      <c r="J33" s="18"/>
      <c r="K33" s="17">
        <v>211</v>
      </c>
      <c r="L33" s="18"/>
      <c r="M33" s="17">
        <v>57</v>
      </c>
      <c r="N33" s="18"/>
      <c r="O33" s="17">
        <v>96</v>
      </c>
      <c r="P33" s="17"/>
      <c r="Q33" s="18">
        <v>110</v>
      </c>
      <c r="R33" s="18"/>
      <c r="S33" s="18">
        <v>20</v>
      </c>
      <c r="T33" s="18"/>
      <c r="U33" s="18">
        <v>6</v>
      </c>
      <c r="V33" s="18"/>
      <c r="W33" s="18">
        <v>9</v>
      </c>
      <c r="X33" s="17">
        <v>448</v>
      </c>
      <c r="Y33" s="18"/>
    </row>
    <row r="34" spans="1:25" ht="15.75">
      <c r="A34" s="16" t="s">
        <v>26</v>
      </c>
      <c r="B34" s="17">
        <f t="shared" si="2"/>
        <v>26357</v>
      </c>
      <c r="C34" s="17">
        <v>9387</v>
      </c>
      <c r="D34" s="18"/>
      <c r="E34" s="17">
        <v>14042</v>
      </c>
      <c r="F34" s="18"/>
      <c r="G34" s="17">
        <v>1156</v>
      </c>
      <c r="H34" s="18"/>
      <c r="I34" s="17">
        <v>305</v>
      </c>
      <c r="J34" s="18"/>
      <c r="K34" s="17">
        <v>327</v>
      </c>
      <c r="L34" s="18"/>
      <c r="M34" s="17">
        <v>138</v>
      </c>
      <c r="N34" s="18"/>
      <c r="O34" s="17">
        <v>127</v>
      </c>
      <c r="P34" s="17"/>
      <c r="Q34" s="18">
        <v>233</v>
      </c>
      <c r="R34" s="18"/>
      <c r="S34" s="18">
        <v>20</v>
      </c>
      <c r="T34" s="18"/>
      <c r="U34" s="18">
        <v>24</v>
      </c>
      <c r="V34" s="18"/>
      <c r="W34" s="18">
        <v>6</v>
      </c>
      <c r="X34" s="17">
        <v>592</v>
      </c>
      <c r="Y34" s="18"/>
    </row>
    <row r="35" spans="1:25" ht="15.75">
      <c r="A35" s="16" t="s">
        <v>27</v>
      </c>
      <c r="B35" s="17">
        <f aca="true" t="shared" si="3" ref="B35:B40">SUM(C35:X35)</f>
        <v>21308</v>
      </c>
      <c r="C35" s="17">
        <v>7404</v>
      </c>
      <c r="D35" s="18"/>
      <c r="E35" s="17">
        <v>11527</v>
      </c>
      <c r="F35" s="18"/>
      <c r="G35" s="17">
        <v>1094</v>
      </c>
      <c r="H35" s="18"/>
      <c r="I35" s="17">
        <v>197</v>
      </c>
      <c r="J35" s="18"/>
      <c r="K35" s="17">
        <v>251</v>
      </c>
      <c r="L35" s="18"/>
      <c r="M35" s="17">
        <v>129</v>
      </c>
      <c r="N35" s="18"/>
      <c r="O35" s="17">
        <v>137</v>
      </c>
      <c r="P35" s="17"/>
      <c r="Q35" s="18">
        <v>166</v>
      </c>
      <c r="R35" s="18"/>
      <c r="S35" s="18">
        <v>26</v>
      </c>
      <c r="T35" s="18"/>
      <c r="U35" s="18">
        <v>19</v>
      </c>
      <c r="V35" s="18"/>
      <c r="W35" s="18">
        <v>14</v>
      </c>
      <c r="X35" s="17">
        <v>344</v>
      </c>
      <c r="Y35" s="18"/>
    </row>
    <row r="36" spans="1:25" ht="15.75">
      <c r="A36" s="16" t="s">
        <v>28</v>
      </c>
      <c r="B36" s="17">
        <f t="shared" si="3"/>
        <v>3733</v>
      </c>
      <c r="C36" s="17">
        <v>1054</v>
      </c>
      <c r="D36" s="18"/>
      <c r="E36" s="17">
        <v>2344</v>
      </c>
      <c r="F36" s="18"/>
      <c r="G36" s="17">
        <v>130</v>
      </c>
      <c r="H36" s="18"/>
      <c r="I36" s="17">
        <v>29</v>
      </c>
      <c r="J36" s="18"/>
      <c r="K36" s="17">
        <v>45</v>
      </c>
      <c r="L36" s="18"/>
      <c r="M36" s="17">
        <v>11</v>
      </c>
      <c r="N36" s="18"/>
      <c r="O36" s="17">
        <v>15</v>
      </c>
      <c r="P36" s="17"/>
      <c r="Q36" s="18">
        <v>20</v>
      </c>
      <c r="R36" s="18"/>
      <c r="S36" s="18">
        <v>2</v>
      </c>
      <c r="T36" s="18"/>
      <c r="U36" s="41">
        <v>0</v>
      </c>
      <c r="V36" s="18"/>
      <c r="W36" s="18">
        <v>3</v>
      </c>
      <c r="X36" s="17">
        <v>80</v>
      </c>
      <c r="Y36" s="18"/>
    </row>
    <row r="37" spans="1:25" ht="15.75">
      <c r="A37" s="16" t="s">
        <v>29</v>
      </c>
      <c r="B37" s="17">
        <f t="shared" si="3"/>
        <v>28062</v>
      </c>
      <c r="C37" s="17">
        <v>11529</v>
      </c>
      <c r="D37" s="18"/>
      <c r="E37" s="17">
        <v>13990</v>
      </c>
      <c r="F37" s="18"/>
      <c r="G37" s="17">
        <v>890</v>
      </c>
      <c r="H37" s="18"/>
      <c r="I37" s="17">
        <v>304</v>
      </c>
      <c r="J37" s="18"/>
      <c r="K37" s="17">
        <v>346</v>
      </c>
      <c r="L37" s="18"/>
      <c r="M37" s="17">
        <v>121</v>
      </c>
      <c r="N37" s="18"/>
      <c r="O37" s="17">
        <v>149</v>
      </c>
      <c r="P37" s="17"/>
      <c r="Q37" s="18">
        <v>132</v>
      </c>
      <c r="R37" s="18"/>
      <c r="S37" s="18">
        <v>19</v>
      </c>
      <c r="T37" s="18"/>
      <c r="U37" s="18">
        <v>21</v>
      </c>
      <c r="V37" s="18"/>
      <c r="W37" s="18">
        <v>2</v>
      </c>
      <c r="X37" s="17">
        <v>559</v>
      </c>
      <c r="Y37" s="18"/>
    </row>
    <row r="38" spans="1:25" ht="15.75">
      <c r="A38" s="16" t="s">
        <v>30</v>
      </c>
      <c r="B38" s="17">
        <f t="shared" si="3"/>
        <v>36859</v>
      </c>
      <c r="C38" s="17">
        <v>15327</v>
      </c>
      <c r="D38" s="18"/>
      <c r="E38" s="17">
        <v>16218</v>
      </c>
      <c r="F38" s="18"/>
      <c r="G38" s="17">
        <v>903</v>
      </c>
      <c r="H38" s="18"/>
      <c r="I38" s="17">
        <v>2700</v>
      </c>
      <c r="J38" s="18"/>
      <c r="K38" s="17">
        <v>516</v>
      </c>
      <c r="L38" s="18"/>
      <c r="M38" s="17">
        <v>124</v>
      </c>
      <c r="N38" s="18"/>
      <c r="O38" s="17">
        <v>94</v>
      </c>
      <c r="P38" s="17"/>
      <c r="Q38" s="18">
        <v>201</v>
      </c>
      <c r="R38" s="18"/>
      <c r="S38" s="18">
        <v>25</v>
      </c>
      <c r="T38" s="18"/>
      <c r="U38" s="18">
        <v>21</v>
      </c>
      <c r="V38" s="18"/>
      <c r="W38" s="18">
        <v>8</v>
      </c>
      <c r="X38" s="17">
        <v>722</v>
      </c>
      <c r="Y38" s="18"/>
    </row>
    <row r="39" spans="1:25" ht="15.75">
      <c r="A39" s="16" t="s">
        <v>31</v>
      </c>
      <c r="B39" s="17">
        <f t="shared" si="3"/>
        <v>11166</v>
      </c>
      <c r="C39" s="17">
        <v>3859</v>
      </c>
      <c r="D39" s="18"/>
      <c r="E39" s="17">
        <v>5765</v>
      </c>
      <c r="F39" s="18"/>
      <c r="G39" s="17">
        <v>293</v>
      </c>
      <c r="H39" s="18"/>
      <c r="I39" s="17">
        <v>592</v>
      </c>
      <c r="J39" s="18"/>
      <c r="K39" s="17">
        <v>136</v>
      </c>
      <c r="L39" s="18"/>
      <c r="M39" s="17">
        <v>46</v>
      </c>
      <c r="N39" s="18"/>
      <c r="O39" s="17">
        <v>38</v>
      </c>
      <c r="P39" s="17"/>
      <c r="Q39" s="18">
        <v>45</v>
      </c>
      <c r="R39" s="18"/>
      <c r="S39" s="18">
        <v>12</v>
      </c>
      <c r="T39" s="18"/>
      <c r="U39" s="18">
        <v>15</v>
      </c>
      <c r="V39" s="18"/>
      <c r="W39" s="18">
        <v>4</v>
      </c>
      <c r="X39" s="17">
        <v>361</v>
      </c>
      <c r="Y39" s="18"/>
    </row>
    <row r="40" spans="1:25" ht="15.75">
      <c r="A40" s="16" t="s">
        <v>32</v>
      </c>
      <c r="B40" s="17">
        <f t="shared" si="3"/>
        <v>27447</v>
      </c>
      <c r="C40" s="17">
        <v>9702</v>
      </c>
      <c r="D40" s="18"/>
      <c r="E40" s="17">
        <v>14825</v>
      </c>
      <c r="F40" s="18"/>
      <c r="G40" s="17">
        <v>1100</v>
      </c>
      <c r="H40" s="18"/>
      <c r="I40" s="17">
        <v>249</v>
      </c>
      <c r="J40" s="18"/>
      <c r="K40" s="17">
        <v>344</v>
      </c>
      <c r="L40" s="18"/>
      <c r="M40" s="17">
        <v>96</v>
      </c>
      <c r="N40" s="18"/>
      <c r="O40" s="17">
        <v>224</v>
      </c>
      <c r="P40" s="17"/>
      <c r="Q40" s="18">
        <v>140</v>
      </c>
      <c r="R40" s="18"/>
      <c r="S40" s="18">
        <v>20</v>
      </c>
      <c r="T40" s="18"/>
      <c r="U40" s="18">
        <v>27</v>
      </c>
      <c r="V40" s="18"/>
      <c r="W40" s="18">
        <v>10</v>
      </c>
      <c r="X40" s="17">
        <v>710</v>
      </c>
      <c r="Y40" s="18"/>
    </row>
    <row r="41" spans="1:25" ht="15.75">
      <c r="A41" s="16" t="s">
        <v>33</v>
      </c>
      <c r="B41" s="17">
        <f aca="true" t="shared" si="4" ref="B41:B46">SUM(C41:X41)</f>
        <v>28694</v>
      </c>
      <c r="C41" s="17">
        <v>11036</v>
      </c>
      <c r="D41" s="18"/>
      <c r="E41" s="17">
        <v>14754</v>
      </c>
      <c r="F41" s="18"/>
      <c r="G41" s="17">
        <v>1083</v>
      </c>
      <c r="H41" s="18"/>
      <c r="I41" s="17">
        <v>318</v>
      </c>
      <c r="J41" s="18"/>
      <c r="K41" s="17">
        <v>386</v>
      </c>
      <c r="L41" s="18"/>
      <c r="M41" s="17">
        <v>116</v>
      </c>
      <c r="N41" s="18"/>
      <c r="O41" s="17">
        <v>138</v>
      </c>
      <c r="P41" s="17"/>
      <c r="Q41" s="18">
        <v>267</v>
      </c>
      <c r="R41" s="18"/>
      <c r="S41" s="18">
        <v>26</v>
      </c>
      <c r="T41" s="18"/>
      <c r="U41" s="18">
        <v>31</v>
      </c>
      <c r="V41" s="18"/>
      <c r="W41" s="18">
        <v>10</v>
      </c>
      <c r="X41" s="17">
        <v>529</v>
      </c>
      <c r="Y41" s="18"/>
    </row>
    <row r="42" spans="1:25" ht="15.75">
      <c r="A42" s="16" t="s">
        <v>34</v>
      </c>
      <c r="B42" s="17">
        <f t="shared" si="4"/>
        <v>322296</v>
      </c>
      <c r="C42" s="17">
        <v>147329</v>
      </c>
      <c r="D42" s="18"/>
      <c r="E42" s="17">
        <v>145285</v>
      </c>
      <c r="F42" s="18"/>
      <c r="G42" s="17">
        <v>12535</v>
      </c>
      <c r="H42" s="18"/>
      <c r="I42" s="17">
        <v>1951</v>
      </c>
      <c r="J42" s="18"/>
      <c r="K42" s="17">
        <v>3456</v>
      </c>
      <c r="L42" s="18"/>
      <c r="M42" s="17">
        <v>1049</v>
      </c>
      <c r="N42" s="18"/>
      <c r="O42" s="17">
        <v>1919</v>
      </c>
      <c r="P42" s="17"/>
      <c r="Q42" s="18">
        <v>1818</v>
      </c>
      <c r="R42" s="18"/>
      <c r="S42" s="18">
        <v>218</v>
      </c>
      <c r="T42" s="18"/>
      <c r="U42" s="18">
        <v>320</v>
      </c>
      <c r="V42" s="18"/>
      <c r="W42" s="18">
        <v>92</v>
      </c>
      <c r="X42" s="17">
        <v>6324</v>
      </c>
      <c r="Y42" s="18"/>
    </row>
    <row r="43" spans="1:25" ht="15.75">
      <c r="A43" s="16" t="s">
        <v>35</v>
      </c>
      <c r="B43" s="17">
        <f t="shared" si="4"/>
        <v>21115</v>
      </c>
      <c r="C43" s="17">
        <v>9296</v>
      </c>
      <c r="D43" s="18"/>
      <c r="E43" s="17">
        <v>9641</v>
      </c>
      <c r="F43" s="18"/>
      <c r="G43" s="17">
        <v>716</v>
      </c>
      <c r="H43" s="18"/>
      <c r="I43" s="17">
        <v>206</v>
      </c>
      <c r="J43" s="18"/>
      <c r="K43" s="17">
        <v>333</v>
      </c>
      <c r="L43" s="18"/>
      <c r="M43" s="17">
        <v>70</v>
      </c>
      <c r="N43" s="18"/>
      <c r="O43" s="17">
        <v>67</v>
      </c>
      <c r="P43" s="17"/>
      <c r="Q43" s="18">
        <v>113</v>
      </c>
      <c r="R43" s="18"/>
      <c r="S43" s="18">
        <v>18</v>
      </c>
      <c r="T43" s="18"/>
      <c r="U43" s="18">
        <v>18</v>
      </c>
      <c r="V43" s="18"/>
      <c r="W43" s="18">
        <v>10</v>
      </c>
      <c r="X43" s="17">
        <v>627</v>
      </c>
      <c r="Y43" s="18"/>
    </row>
    <row r="44" spans="1:25" ht="15.75">
      <c r="A44" s="16" t="s">
        <v>36</v>
      </c>
      <c r="B44" s="17">
        <f t="shared" si="4"/>
        <v>596894</v>
      </c>
      <c r="C44" s="17">
        <v>254218</v>
      </c>
      <c r="D44" s="18"/>
      <c r="E44" s="17">
        <v>294205</v>
      </c>
      <c r="F44" s="18"/>
      <c r="G44" s="17">
        <v>18047</v>
      </c>
      <c r="H44" s="18"/>
      <c r="I44" s="17">
        <v>3253</v>
      </c>
      <c r="J44" s="18"/>
      <c r="K44" s="17">
        <v>5094</v>
      </c>
      <c r="L44" s="18"/>
      <c r="M44" s="17">
        <v>2405</v>
      </c>
      <c r="N44" s="18"/>
      <c r="O44" s="17">
        <v>2259</v>
      </c>
      <c r="P44" s="17"/>
      <c r="Q44" s="18">
        <v>4650</v>
      </c>
      <c r="R44" s="18"/>
      <c r="S44" s="18">
        <v>168</v>
      </c>
      <c r="T44" s="18"/>
      <c r="U44" s="18">
        <v>239</v>
      </c>
      <c r="V44" s="18"/>
      <c r="W44" s="18">
        <v>133</v>
      </c>
      <c r="X44" s="17">
        <v>12223</v>
      </c>
      <c r="Y44" s="18"/>
    </row>
    <row r="45" spans="1:25" ht="15.75">
      <c r="A45" s="16" t="s">
        <v>37</v>
      </c>
      <c r="B45" s="17">
        <f t="shared" si="4"/>
        <v>94489</v>
      </c>
      <c r="C45" s="17">
        <v>44439</v>
      </c>
      <c r="D45" s="18"/>
      <c r="E45" s="17">
        <v>40340</v>
      </c>
      <c r="F45" s="18"/>
      <c r="G45" s="17">
        <v>3092</v>
      </c>
      <c r="H45" s="18"/>
      <c r="I45" s="17">
        <v>754</v>
      </c>
      <c r="J45" s="18"/>
      <c r="K45" s="17">
        <v>1268</v>
      </c>
      <c r="L45" s="18"/>
      <c r="M45" s="17">
        <v>496</v>
      </c>
      <c r="N45" s="18"/>
      <c r="O45" s="17">
        <v>356</v>
      </c>
      <c r="P45" s="17"/>
      <c r="Q45" s="18">
        <v>1649</v>
      </c>
      <c r="R45" s="18"/>
      <c r="S45" s="18">
        <v>78</v>
      </c>
      <c r="T45" s="18"/>
      <c r="U45" s="18">
        <v>65</v>
      </c>
      <c r="V45" s="18"/>
      <c r="W45" s="18">
        <v>40</v>
      </c>
      <c r="X45" s="17">
        <v>1912</v>
      </c>
      <c r="Y45" s="18"/>
    </row>
    <row r="46" spans="1:25" ht="15.75">
      <c r="A46" s="16" t="s">
        <v>38</v>
      </c>
      <c r="B46" s="17">
        <f t="shared" si="4"/>
        <v>97435</v>
      </c>
      <c r="C46" s="17">
        <v>39354</v>
      </c>
      <c r="D46" s="18"/>
      <c r="E46" s="17">
        <v>49048</v>
      </c>
      <c r="F46" s="18"/>
      <c r="G46" s="17">
        <v>3383</v>
      </c>
      <c r="H46" s="18"/>
      <c r="I46" s="17">
        <v>1032</v>
      </c>
      <c r="J46" s="18"/>
      <c r="K46" s="17">
        <v>967</v>
      </c>
      <c r="L46" s="18"/>
      <c r="M46" s="17">
        <v>495</v>
      </c>
      <c r="N46" s="18"/>
      <c r="O46" s="17">
        <v>388</v>
      </c>
      <c r="P46" s="17"/>
      <c r="Q46" s="18">
        <v>817</v>
      </c>
      <c r="R46" s="18"/>
      <c r="S46" s="18">
        <v>93</v>
      </c>
      <c r="T46" s="18"/>
      <c r="U46" s="18">
        <v>37</v>
      </c>
      <c r="V46" s="18"/>
      <c r="W46" s="18">
        <v>10</v>
      </c>
      <c r="X46" s="17">
        <v>1811</v>
      </c>
      <c r="Y46" s="18"/>
    </row>
    <row r="47" spans="1:25" ht="15.75">
      <c r="A47" s="16" t="s">
        <v>39</v>
      </c>
      <c r="B47" s="17">
        <f aca="true" t="shared" si="5" ref="B47:B52">SUM(C47:X47)</f>
        <v>205649</v>
      </c>
      <c r="C47" s="17">
        <v>101170</v>
      </c>
      <c r="D47" s="18"/>
      <c r="E47" s="17">
        <v>85903</v>
      </c>
      <c r="F47" s="18"/>
      <c r="G47" s="17">
        <v>6229</v>
      </c>
      <c r="H47" s="18"/>
      <c r="I47" s="17">
        <v>1559</v>
      </c>
      <c r="J47" s="18"/>
      <c r="K47" s="17">
        <v>2394</v>
      </c>
      <c r="L47" s="18"/>
      <c r="M47" s="17">
        <v>863</v>
      </c>
      <c r="N47" s="18"/>
      <c r="O47" s="17">
        <v>1143</v>
      </c>
      <c r="P47" s="17"/>
      <c r="Q47" s="18">
        <v>3232</v>
      </c>
      <c r="R47" s="18"/>
      <c r="S47" s="18">
        <v>158</v>
      </c>
      <c r="T47" s="18"/>
      <c r="U47" s="18">
        <v>138</v>
      </c>
      <c r="V47" s="18"/>
      <c r="W47" s="18">
        <v>54</v>
      </c>
      <c r="X47" s="17">
        <v>2806</v>
      </c>
      <c r="Y47" s="18"/>
    </row>
    <row r="48" spans="1:25" ht="15.75">
      <c r="A48" s="16" t="s">
        <v>40</v>
      </c>
      <c r="B48" s="17">
        <f t="shared" si="5"/>
        <v>46238</v>
      </c>
      <c r="C48" s="17">
        <v>18030</v>
      </c>
      <c r="D48" s="18"/>
      <c r="E48" s="17">
        <v>24128</v>
      </c>
      <c r="F48" s="18"/>
      <c r="G48" s="17">
        <v>1777</v>
      </c>
      <c r="H48" s="18"/>
      <c r="I48" s="17">
        <v>388</v>
      </c>
      <c r="J48" s="18"/>
      <c r="K48" s="17">
        <v>517</v>
      </c>
      <c r="L48" s="18"/>
      <c r="M48" s="17">
        <v>132</v>
      </c>
      <c r="N48" s="18"/>
      <c r="O48" s="17">
        <v>321</v>
      </c>
      <c r="P48" s="17"/>
      <c r="Q48" s="18">
        <v>206</v>
      </c>
      <c r="R48" s="18"/>
      <c r="S48" s="18">
        <v>32</v>
      </c>
      <c r="T48" s="18"/>
      <c r="U48" s="18">
        <v>36</v>
      </c>
      <c r="V48" s="18"/>
      <c r="W48" s="18">
        <v>21</v>
      </c>
      <c r="X48" s="17">
        <v>650</v>
      </c>
      <c r="Y48" s="18"/>
    </row>
    <row r="49" spans="1:25" ht="15.75">
      <c r="A49" s="16" t="s">
        <v>41</v>
      </c>
      <c r="B49" s="17">
        <f t="shared" si="5"/>
        <v>127936</v>
      </c>
      <c r="C49" s="17">
        <v>46819</v>
      </c>
      <c r="D49" s="18"/>
      <c r="E49" s="17">
        <v>69790</v>
      </c>
      <c r="F49" s="18"/>
      <c r="G49" s="17">
        <v>4538</v>
      </c>
      <c r="H49" s="18"/>
      <c r="I49" s="17">
        <v>786</v>
      </c>
      <c r="J49" s="18"/>
      <c r="K49" s="17">
        <v>1098</v>
      </c>
      <c r="L49" s="18"/>
      <c r="M49" s="17">
        <v>558</v>
      </c>
      <c r="N49" s="18"/>
      <c r="O49" s="17">
        <v>867</v>
      </c>
      <c r="P49" s="17"/>
      <c r="Q49" s="18">
        <v>598</v>
      </c>
      <c r="R49" s="18"/>
      <c r="S49" s="18">
        <v>82</v>
      </c>
      <c r="T49" s="18"/>
      <c r="U49" s="18">
        <v>88</v>
      </c>
      <c r="V49" s="18"/>
      <c r="W49" s="18">
        <v>52</v>
      </c>
      <c r="X49" s="17">
        <v>2660</v>
      </c>
      <c r="Y49" s="18"/>
    </row>
    <row r="50" spans="1:25" ht="15.75">
      <c r="A50" s="16" t="s">
        <v>42</v>
      </c>
      <c r="B50" s="17">
        <f t="shared" si="5"/>
        <v>15997</v>
      </c>
      <c r="C50" s="17">
        <v>5913</v>
      </c>
      <c r="D50" s="18"/>
      <c r="E50" s="17">
        <v>8676</v>
      </c>
      <c r="F50" s="18"/>
      <c r="G50" s="17">
        <v>609</v>
      </c>
      <c r="H50" s="18"/>
      <c r="I50" s="17">
        <v>107</v>
      </c>
      <c r="J50" s="18"/>
      <c r="K50" s="17">
        <v>152</v>
      </c>
      <c r="L50" s="18"/>
      <c r="M50" s="17">
        <v>51</v>
      </c>
      <c r="N50" s="18"/>
      <c r="O50" s="17">
        <v>67</v>
      </c>
      <c r="P50" s="17"/>
      <c r="Q50" s="18">
        <v>129</v>
      </c>
      <c r="R50" s="18"/>
      <c r="S50" s="18">
        <v>18</v>
      </c>
      <c r="T50" s="18"/>
      <c r="U50" s="18">
        <v>8</v>
      </c>
      <c r="V50" s="18"/>
      <c r="W50" s="18">
        <v>9</v>
      </c>
      <c r="X50" s="17">
        <v>258</v>
      </c>
      <c r="Y50" s="18"/>
    </row>
    <row r="51" spans="1:25" ht="15.75">
      <c r="A51" s="16" t="s">
        <v>43</v>
      </c>
      <c r="B51" s="17">
        <f t="shared" si="5"/>
        <v>49046</v>
      </c>
      <c r="C51" s="17">
        <v>21947</v>
      </c>
      <c r="D51" s="18"/>
      <c r="E51" s="17">
        <v>22293</v>
      </c>
      <c r="F51" s="18"/>
      <c r="G51" s="17">
        <v>1628</v>
      </c>
      <c r="H51" s="18"/>
      <c r="I51" s="17">
        <v>502</v>
      </c>
      <c r="J51" s="18"/>
      <c r="K51" s="17">
        <v>677</v>
      </c>
      <c r="L51" s="18"/>
      <c r="M51" s="17">
        <v>215</v>
      </c>
      <c r="N51" s="18"/>
      <c r="O51" s="17">
        <v>221</v>
      </c>
      <c r="P51" s="17"/>
      <c r="Q51" s="18">
        <v>456</v>
      </c>
      <c r="R51" s="18"/>
      <c r="S51" s="18">
        <v>65</v>
      </c>
      <c r="T51" s="18"/>
      <c r="U51" s="18">
        <v>41</v>
      </c>
      <c r="V51" s="18"/>
      <c r="W51" s="18">
        <v>18</v>
      </c>
      <c r="X51" s="17">
        <v>983</v>
      </c>
      <c r="Y51" s="18"/>
    </row>
    <row r="52" spans="1:25" ht="15.75">
      <c r="A52" s="16" t="s">
        <v>44</v>
      </c>
      <c r="B52" s="17">
        <f t="shared" si="5"/>
        <v>25716</v>
      </c>
      <c r="C52" s="17">
        <v>10521</v>
      </c>
      <c r="D52" s="18"/>
      <c r="E52" s="17">
        <v>12595</v>
      </c>
      <c r="F52" s="18"/>
      <c r="G52" s="17">
        <v>714</v>
      </c>
      <c r="H52" s="18"/>
      <c r="I52" s="17">
        <v>227</v>
      </c>
      <c r="J52" s="18"/>
      <c r="K52" s="17">
        <v>390</v>
      </c>
      <c r="L52" s="18"/>
      <c r="M52" s="17">
        <v>66</v>
      </c>
      <c r="N52" s="18"/>
      <c r="O52" s="17">
        <v>350</v>
      </c>
      <c r="P52" s="17"/>
      <c r="Q52" s="18">
        <v>168</v>
      </c>
      <c r="R52" s="18"/>
      <c r="S52" s="18">
        <v>22</v>
      </c>
      <c r="T52" s="18"/>
      <c r="U52" s="18">
        <v>18</v>
      </c>
      <c r="V52" s="18"/>
      <c r="W52" s="18">
        <v>9</v>
      </c>
      <c r="X52" s="17">
        <v>636</v>
      </c>
      <c r="Y52" s="18"/>
    </row>
    <row r="53" spans="1:25" ht="15.75">
      <c r="A53" s="16" t="s">
        <v>45</v>
      </c>
      <c r="B53" s="17">
        <f aca="true" t="shared" si="6" ref="B53:B58">SUM(C53:X53)</f>
        <v>42796</v>
      </c>
      <c r="C53" s="17">
        <v>14322</v>
      </c>
      <c r="D53" s="18"/>
      <c r="E53" s="17">
        <v>23895</v>
      </c>
      <c r="F53" s="18"/>
      <c r="G53" s="17">
        <v>2489</v>
      </c>
      <c r="H53" s="18"/>
      <c r="I53" s="17">
        <v>236</v>
      </c>
      <c r="J53" s="18"/>
      <c r="K53" s="17">
        <v>400</v>
      </c>
      <c r="L53" s="18"/>
      <c r="M53" s="17">
        <v>187</v>
      </c>
      <c r="N53" s="18"/>
      <c r="O53" s="17">
        <v>304</v>
      </c>
      <c r="P53" s="17"/>
      <c r="Q53" s="18">
        <v>302</v>
      </c>
      <c r="R53" s="18"/>
      <c r="S53" s="18">
        <v>23</v>
      </c>
      <c r="T53" s="18"/>
      <c r="U53" s="18">
        <v>37</v>
      </c>
      <c r="V53" s="18"/>
      <c r="W53" s="18">
        <v>20</v>
      </c>
      <c r="X53" s="17">
        <v>581</v>
      </c>
      <c r="Y53" s="18"/>
    </row>
    <row r="54" spans="1:25" ht="15.75">
      <c r="A54" s="16" t="s">
        <v>46</v>
      </c>
      <c r="B54" s="17">
        <f t="shared" si="6"/>
        <v>69132</v>
      </c>
      <c r="C54" s="17">
        <v>31351</v>
      </c>
      <c r="D54" s="18"/>
      <c r="E54" s="17">
        <v>30039</v>
      </c>
      <c r="F54" s="18"/>
      <c r="G54" s="17">
        <v>3017</v>
      </c>
      <c r="H54" s="18"/>
      <c r="I54" s="17">
        <v>611</v>
      </c>
      <c r="J54" s="18"/>
      <c r="K54" s="17">
        <v>1205</v>
      </c>
      <c r="L54" s="18"/>
      <c r="M54" s="17">
        <v>258</v>
      </c>
      <c r="N54" s="18"/>
      <c r="O54" s="17">
        <v>589</v>
      </c>
      <c r="P54" s="17"/>
      <c r="Q54" s="18">
        <v>731</v>
      </c>
      <c r="R54" s="18"/>
      <c r="S54" s="18">
        <v>64</v>
      </c>
      <c r="T54" s="18"/>
      <c r="U54" s="18">
        <v>54</v>
      </c>
      <c r="V54" s="18"/>
      <c r="W54" s="18">
        <v>26</v>
      </c>
      <c r="X54" s="17">
        <v>1187</v>
      </c>
      <c r="Y54" s="18"/>
    </row>
    <row r="55" spans="1:25" ht="15.75">
      <c r="A55" s="16" t="s">
        <v>47</v>
      </c>
      <c r="B55" s="17">
        <f t="shared" si="6"/>
        <v>124330</v>
      </c>
      <c r="C55" s="17">
        <v>53255</v>
      </c>
      <c r="D55" s="18"/>
      <c r="E55" s="17">
        <v>59262</v>
      </c>
      <c r="F55" s="18"/>
      <c r="G55" s="17">
        <v>4721</v>
      </c>
      <c r="H55" s="18"/>
      <c r="I55" s="17">
        <v>613</v>
      </c>
      <c r="J55" s="18"/>
      <c r="K55" s="17">
        <v>1520</v>
      </c>
      <c r="L55" s="18"/>
      <c r="M55" s="17">
        <v>343</v>
      </c>
      <c r="N55" s="18"/>
      <c r="O55" s="17">
        <v>591</v>
      </c>
      <c r="P55" s="17"/>
      <c r="Q55" s="18">
        <v>1565</v>
      </c>
      <c r="R55" s="18"/>
      <c r="S55" s="18">
        <v>48</v>
      </c>
      <c r="T55" s="18"/>
      <c r="U55" s="18">
        <v>58</v>
      </c>
      <c r="V55" s="18"/>
      <c r="W55" s="18">
        <v>40</v>
      </c>
      <c r="X55" s="17">
        <v>2314</v>
      </c>
      <c r="Y55" s="18"/>
    </row>
    <row r="56" spans="1:25" ht="15.75">
      <c r="A56" s="16" t="s">
        <v>48</v>
      </c>
      <c r="B56" s="17">
        <f t="shared" si="6"/>
        <v>40436</v>
      </c>
      <c r="C56" s="17">
        <v>20031</v>
      </c>
      <c r="D56" s="18"/>
      <c r="E56" s="17">
        <v>16001</v>
      </c>
      <c r="F56" s="18"/>
      <c r="G56" s="17">
        <v>886</v>
      </c>
      <c r="H56" s="18"/>
      <c r="I56" s="17">
        <v>1477</v>
      </c>
      <c r="J56" s="18"/>
      <c r="K56" s="17">
        <v>524</v>
      </c>
      <c r="L56" s="18"/>
      <c r="M56" s="17">
        <v>110</v>
      </c>
      <c r="N56" s="18"/>
      <c r="O56" s="17">
        <v>228</v>
      </c>
      <c r="P56" s="17"/>
      <c r="Q56" s="18">
        <v>309</v>
      </c>
      <c r="R56" s="18"/>
      <c r="S56" s="18">
        <v>36</v>
      </c>
      <c r="T56" s="18"/>
      <c r="U56" s="18">
        <v>33</v>
      </c>
      <c r="V56" s="18"/>
      <c r="W56" s="18">
        <v>13</v>
      </c>
      <c r="X56" s="17">
        <v>788</v>
      </c>
      <c r="Y56" s="18"/>
    </row>
    <row r="57" spans="1:25" ht="15.75">
      <c r="A57" s="16" t="s">
        <v>49</v>
      </c>
      <c r="B57" s="17">
        <f t="shared" si="6"/>
        <v>95655</v>
      </c>
      <c r="C57" s="17">
        <v>39124</v>
      </c>
      <c r="D57" s="18"/>
      <c r="E57" s="17">
        <v>48150</v>
      </c>
      <c r="F57" s="18"/>
      <c r="G57" s="17">
        <v>2956</v>
      </c>
      <c r="H57" s="18"/>
      <c r="I57" s="17">
        <v>703</v>
      </c>
      <c r="J57" s="18"/>
      <c r="K57" s="17">
        <v>1349</v>
      </c>
      <c r="L57" s="18"/>
      <c r="M57" s="17">
        <v>297</v>
      </c>
      <c r="N57" s="18"/>
      <c r="O57" s="17">
        <v>657</v>
      </c>
      <c r="P57" s="17"/>
      <c r="Q57" s="18">
        <v>692</v>
      </c>
      <c r="R57" s="18"/>
      <c r="S57" s="18">
        <v>56</v>
      </c>
      <c r="T57" s="18"/>
      <c r="U57" s="18">
        <v>82</v>
      </c>
      <c r="V57" s="18"/>
      <c r="W57" s="18">
        <v>40</v>
      </c>
      <c r="X57" s="17">
        <v>1549</v>
      </c>
      <c r="Y57" s="18"/>
    </row>
    <row r="58" spans="1:25" ht="15.75">
      <c r="A58" s="16" t="s">
        <v>50</v>
      </c>
      <c r="B58" s="17">
        <f t="shared" si="6"/>
        <v>67666</v>
      </c>
      <c r="C58" s="17">
        <v>31285</v>
      </c>
      <c r="D58" s="18"/>
      <c r="E58" s="17">
        <v>29923</v>
      </c>
      <c r="F58" s="18"/>
      <c r="G58" s="17">
        <v>2348</v>
      </c>
      <c r="H58" s="18"/>
      <c r="I58" s="17">
        <v>516</v>
      </c>
      <c r="J58" s="18"/>
      <c r="K58" s="17">
        <v>965</v>
      </c>
      <c r="L58" s="18"/>
      <c r="M58" s="17">
        <v>211</v>
      </c>
      <c r="N58" s="18"/>
      <c r="O58" s="17">
        <v>415</v>
      </c>
      <c r="P58" s="17"/>
      <c r="Q58" s="18">
        <v>550</v>
      </c>
      <c r="R58" s="18"/>
      <c r="S58" s="18">
        <v>44</v>
      </c>
      <c r="T58" s="18"/>
      <c r="U58" s="18">
        <v>47</v>
      </c>
      <c r="V58" s="18"/>
      <c r="W58" s="18">
        <v>27</v>
      </c>
      <c r="X58" s="17">
        <v>1335</v>
      </c>
      <c r="Y58" s="18"/>
    </row>
    <row r="59" spans="1:25" ht="15.75">
      <c r="A59" s="16" t="s">
        <v>51</v>
      </c>
      <c r="B59" s="17">
        <f aca="true" t="shared" si="7" ref="B59:B64">SUM(C59:X59)</f>
        <v>13666</v>
      </c>
      <c r="C59" s="17">
        <v>5012</v>
      </c>
      <c r="D59" s="18"/>
      <c r="E59" s="17">
        <v>7335</v>
      </c>
      <c r="F59" s="18"/>
      <c r="G59" s="17">
        <v>490</v>
      </c>
      <c r="H59" s="18"/>
      <c r="I59" s="17">
        <v>117</v>
      </c>
      <c r="J59" s="18"/>
      <c r="K59" s="17">
        <v>189</v>
      </c>
      <c r="L59" s="18"/>
      <c r="M59" s="17">
        <v>50</v>
      </c>
      <c r="N59" s="18"/>
      <c r="O59" s="17">
        <v>98</v>
      </c>
      <c r="P59" s="17"/>
      <c r="Q59" s="18">
        <v>102</v>
      </c>
      <c r="R59" s="18"/>
      <c r="S59" s="18">
        <v>15</v>
      </c>
      <c r="T59" s="18"/>
      <c r="U59" s="18">
        <v>9</v>
      </c>
      <c r="V59" s="18"/>
      <c r="W59" s="18">
        <v>4</v>
      </c>
      <c r="X59" s="17">
        <v>245</v>
      </c>
      <c r="Y59" s="18"/>
    </row>
    <row r="60" spans="1:25" ht="15.75">
      <c r="A60" s="16" t="s">
        <v>52</v>
      </c>
      <c r="B60" s="17">
        <f t="shared" si="7"/>
        <v>8253</v>
      </c>
      <c r="C60" s="17">
        <v>3039</v>
      </c>
      <c r="D60" s="18"/>
      <c r="E60" s="17">
        <v>4358</v>
      </c>
      <c r="F60" s="18"/>
      <c r="G60" s="17">
        <v>286</v>
      </c>
      <c r="H60" s="18"/>
      <c r="I60" s="17">
        <v>67</v>
      </c>
      <c r="J60" s="18"/>
      <c r="K60" s="17">
        <v>123</v>
      </c>
      <c r="L60" s="18"/>
      <c r="M60" s="17">
        <v>27</v>
      </c>
      <c r="N60" s="18"/>
      <c r="O60" s="17">
        <v>78</v>
      </c>
      <c r="P60" s="17"/>
      <c r="Q60" s="18">
        <v>85</v>
      </c>
      <c r="R60" s="18"/>
      <c r="S60" s="18">
        <v>9</v>
      </c>
      <c r="T60" s="18"/>
      <c r="U60" s="18">
        <v>6</v>
      </c>
      <c r="V60" s="18"/>
      <c r="W60" s="18">
        <v>3</v>
      </c>
      <c r="X60" s="17">
        <v>172</v>
      </c>
      <c r="Y60" s="18"/>
    </row>
    <row r="61" spans="1:25" ht="15.75">
      <c r="A61" s="16" t="s">
        <v>53</v>
      </c>
      <c r="B61" s="17">
        <f t="shared" si="7"/>
        <v>14490</v>
      </c>
      <c r="C61" s="17">
        <v>6408</v>
      </c>
      <c r="D61" s="18"/>
      <c r="E61" s="17">
        <v>6813</v>
      </c>
      <c r="F61" s="18"/>
      <c r="G61" s="17">
        <v>484</v>
      </c>
      <c r="H61" s="18"/>
      <c r="I61" s="17">
        <v>117</v>
      </c>
      <c r="J61" s="18"/>
      <c r="K61" s="17">
        <v>198</v>
      </c>
      <c r="L61" s="18"/>
      <c r="M61" s="17">
        <v>55</v>
      </c>
      <c r="N61" s="18"/>
      <c r="O61" s="17">
        <v>93</v>
      </c>
      <c r="P61" s="17"/>
      <c r="Q61" s="18">
        <v>87</v>
      </c>
      <c r="R61" s="18"/>
      <c r="S61" s="18">
        <v>10</v>
      </c>
      <c r="T61" s="18"/>
      <c r="U61" s="18">
        <v>18</v>
      </c>
      <c r="V61" s="18"/>
      <c r="W61" s="18">
        <v>4</v>
      </c>
      <c r="X61" s="17">
        <v>203</v>
      </c>
      <c r="Y61" s="18"/>
    </row>
    <row r="62" spans="1:25" ht="15.75">
      <c r="A62" s="16" t="s">
        <v>54</v>
      </c>
      <c r="B62" s="17">
        <f t="shared" si="7"/>
        <v>40939</v>
      </c>
      <c r="C62" s="17">
        <v>13455</v>
      </c>
      <c r="D62" s="18"/>
      <c r="E62" s="17">
        <v>23700</v>
      </c>
      <c r="F62" s="18"/>
      <c r="G62" s="17">
        <v>1196</v>
      </c>
      <c r="H62" s="18"/>
      <c r="I62" s="17">
        <v>367</v>
      </c>
      <c r="J62" s="18"/>
      <c r="K62" s="17">
        <v>495</v>
      </c>
      <c r="L62" s="18"/>
      <c r="M62" s="17">
        <v>152</v>
      </c>
      <c r="N62" s="18"/>
      <c r="O62" s="17">
        <v>193</v>
      </c>
      <c r="P62" s="17"/>
      <c r="Q62" s="18">
        <v>174</v>
      </c>
      <c r="R62" s="18"/>
      <c r="S62" s="18">
        <v>31</v>
      </c>
      <c r="T62" s="18"/>
      <c r="U62" s="18">
        <v>41</v>
      </c>
      <c r="V62" s="18"/>
      <c r="W62" s="18">
        <v>28</v>
      </c>
      <c r="X62" s="17">
        <v>1107</v>
      </c>
      <c r="Y62" s="18"/>
    </row>
    <row r="63" spans="1:25" ht="15.75">
      <c r="A63" s="16" t="s">
        <v>55</v>
      </c>
      <c r="B63" s="17">
        <f t="shared" si="7"/>
        <v>577765</v>
      </c>
      <c r="C63" s="17">
        <v>225027</v>
      </c>
      <c r="D63" s="18"/>
      <c r="E63" s="17">
        <v>303905</v>
      </c>
      <c r="F63" s="18"/>
      <c r="G63" s="17">
        <v>22325</v>
      </c>
      <c r="H63" s="18"/>
      <c r="I63" s="17">
        <v>3964</v>
      </c>
      <c r="J63" s="18"/>
      <c r="K63" s="17">
        <v>5238</v>
      </c>
      <c r="L63" s="18"/>
      <c r="M63" s="17">
        <v>2733</v>
      </c>
      <c r="N63" s="18"/>
      <c r="O63" s="17">
        <v>2429</v>
      </c>
      <c r="P63" s="17"/>
      <c r="Q63" s="18">
        <v>4153</v>
      </c>
      <c r="R63" s="18"/>
      <c r="S63" s="18">
        <v>229</v>
      </c>
      <c r="T63" s="18"/>
      <c r="U63" s="18">
        <v>250</v>
      </c>
      <c r="V63" s="18"/>
      <c r="W63" s="18">
        <v>134</v>
      </c>
      <c r="X63" s="17">
        <v>7378</v>
      </c>
      <c r="Y63" s="18"/>
    </row>
    <row r="64" spans="1:25" ht="15.75">
      <c r="A64" s="16" t="s">
        <v>56</v>
      </c>
      <c r="B64" s="17">
        <f t="shared" si="7"/>
        <v>28954</v>
      </c>
      <c r="C64" s="17">
        <v>12304</v>
      </c>
      <c r="D64" s="18"/>
      <c r="E64" s="17">
        <v>13603</v>
      </c>
      <c r="F64" s="18"/>
      <c r="G64" s="17">
        <v>1120</v>
      </c>
      <c r="H64" s="18"/>
      <c r="I64" s="17">
        <v>214</v>
      </c>
      <c r="J64" s="18"/>
      <c r="K64" s="17">
        <v>323</v>
      </c>
      <c r="L64" s="18"/>
      <c r="M64" s="17">
        <v>123</v>
      </c>
      <c r="N64" s="18"/>
      <c r="O64" s="17">
        <v>269</v>
      </c>
      <c r="P64" s="17"/>
      <c r="Q64" s="18">
        <v>186</v>
      </c>
      <c r="R64" s="18"/>
      <c r="S64" s="18">
        <v>20</v>
      </c>
      <c r="T64" s="18"/>
      <c r="U64" s="18">
        <v>17</v>
      </c>
      <c r="V64" s="18"/>
      <c r="W64" s="18">
        <v>28</v>
      </c>
      <c r="X64" s="17">
        <v>747</v>
      </c>
      <c r="Y64" s="18"/>
    </row>
    <row r="65" spans="1:25" ht="15.75">
      <c r="A65" s="16" t="s">
        <v>57</v>
      </c>
      <c r="B65" s="17">
        <f aca="true" t="shared" si="8" ref="B65:B70">SUM(C65:X65)</f>
        <v>22585</v>
      </c>
      <c r="C65" s="17">
        <v>8184</v>
      </c>
      <c r="D65" s="18"/>
      <c r="E65" s="17">
        <v>12732</v>
      </c>
      <c r="F65" s="18"/>
      <c r="G65" s="17">
        <v>550</v>
      </c>
      <c r="H65" s="18"/>
      <c r="I65" s="17">
        <v>192</v>
      </c>
      <c r="J65" s="18"/>
      <c r="K65" s="17">
        <v>224</v>
      </c>
      <c r="L65" s="18"/>
      <c r="M65" s="17">
        <v>68</v>
      </c>
      <c r="N65" s="18"/>
      <c r="O65" s="17">
        <v>131</v>
      </c>
      <c r="P65" s="17"/>
      <c r="Q65" s="18">
        <v>171</v>
      </c>
      <c r="R65" s="18"/>
      <c r="S65" s="18">
        <v>12</v>
      </c>
      <c r="T65" s="18"/>
      <c r="U65" s="18">
        <v>18</v>
      </c>
      <c r="V65" s="18"/>
      <c r="W65" s="18">
        <v>4</v>
      </c>
      <c r="X65" s="17">
        <v>299</v>
      </c>
      <c r="Y65" s="18"/>
    </row>
    <row r="66" spans="1:25" ht="15.75">
      <c r="A66" s="16" t="s">
        <v>58</v>
      </c>
      <c r="B66" s="17">
        <f t="shared" si="8"/>
        <v>40351</v>
      </c>
      <c r="C66" s="17">
        <v>20517</v>
      </c>
      <c r="D66" s="18"/>
      <c r="E66" s="17">
        <v>15100</v>
      </c>
      <c r="F66" s="18"/>
      <c r="G66" s="17">
        <v>599</v>
      </c>
      <c r="H66" s="18"/>
      <c r="I66" s="17">
        <v>163</v>
      </c>
      <c r="J66" s="18"/>
      <c r="K66" s="17">
        <v>671</v>
      </c>
      <c r="L66" s="18"/>
      <c r="M66" s="17">
        <v>88</v>
      </c>
      <c r="N66" s="18"/>
      <c r="O66" s="17">
        <v>927</v>
      </c>
      <c r="P66" s="17"/>
      <c r="Q66" s="18">
        <v>1484</v>
      </c>
      <c r="R66" s="18"/>
      <c r="S66" s="18">
        <v>14</v>
      </c>
      <c r="T66" s="18"/>
      <c r="U66" s="18">
        <v>56</v>
      </c>
      <c r="V66" s="18"/>
      <c r="W66" s="18">
        <v>16</v>
      </c>
      <c r="X66" s="17">
        <v>716</v>
      </c>
      <c r="Y66" s="18"/>
    </row>
    <row r="67" spans="1:25" ht="15.75">
      <c r="A67" s="16" t="s">
        <v>59</v>
      </c>
      <c r="B67" s="17">
        <f t="shared" si="8"/>
        <v>78853</v>
      </c>
      <c r="C67" s="17">
        <v>33447</v>
      </c>
      <c r="D67" s="18"/>
      <c r="E67" s="17">
        <v>35978</v>
      </c>
      <c r="F67" s="18"/>
      <c r="G67" s="17">
        <v>3271</v>
      </c>
      <c r="H67" s="18"/>
      <c r="I67" s="17">
        <v>613</v>
      </c>
      <c r="J67" s="18"/>
      <c r="K67" s="17">
        <v>1223</v>
      </c>
      <c r="L67" s="18"/>
      <c r="M67" s="17">
        <v>316</v>
      </c>
      <c r="N67" s="18"/>
      <c r="O67" s="17">
        <v>1180</v>
      </c>
      <c r="P67" s="17"/>
      <c r="Q67" s="18">
        <v>1192</v>
      </c>
      <c r="R67" s="18"/>
      <c r="S67" s="18">
        <v>44</v>
      </c>
      <c r="T67" s="18"/>
      <c r="U67" s="18">
        <v>81</v>
      </c>
      <c r="V67" s="18"/>
      <c r="W67" s="18">
        <v>61</v>
      </c>
      <c r="X67" s="17">
        <v>1447</v>
      </c>
      <c r="Y67" s="18"/>
    </row>
    <row r="68" spans="1:25" ht="15.75">
      <c r="A68" s="16" t="s">
        <v>60</v>
      </c>
      <c r="B68" s="17">
        <f t="shared" si="8"/>
        <v>28808</v>
      </c>
      <c r="C68" s="17">
        <v>10524</v>
      </c>
      <c r="D68" s="18"/>
      <c r="E68" s="17">
        <v>15604</v>
      </c>
      <c r="F68" s="18"/>
      <c r="G68" s="17">
        <v>926</v>
      </c>
      <c r="H68" s="18"/>
      <c r="I68" s="17">
        <v>207</v>
      </c>
      <c r="J68" s="18"/>
      <c r="K68" s="17">
        <v>394</v>
      </c>
      <c r="L68" s="18"/>
      <c r="M68" s="17">
        <v>74</v>
      </c>
      <c r="N68" s="18"/>
      <c r="O68" s="17">
        <v>187</v>
      </c>
      <c r="P68" s="17"/>
      <c r="Q68" s="18">
        <v>187</v>
      </c>
      <c r="R68" s="18"/>
      <c r="S68" s="18">
        <v>34</v>
      </c>
      <c r="T68" s="18"/>
      <c r="U68" s="18">
        <v>19</v>
      </c>
      <c r="V68" s="18"/>
      <c r="W68" s="18">
        <v>24</v>
      </c>
      <c r="X68" s="17">
        <v>628</v>
      </c>
      <c r="Y68" s="18"/>
    </row>
    <row r="69" spans="1:25" ht="15.75">
      <c r="A69" s="16" t="s">
        <v>61</v>
      </c>
      <c r="B69" s="17">
        <f t="shared" si="8"/>
        <v>23966</v>
      </c>
      <c r="C69" s="17">
        <v>8701</v>
      </c>
      <c r="D69" s="18"/>
      <c r="E69" s="17">
        <v>12652</v>
      </c>
      <c r="F69" s="18"/>
      <c r="G69" s="17">
        <v>831</v>
      </c>
      <c r="H69" s="18"/>
      <c r="I69" s="17">
        <v>214</v>
      </c>
      <c r="J69" s="18"/>
      <c r="K69" s="17">
        <v>325</v>
      </c>
      <c r="L69" s="18"/>
      <c r="M69" s="17">
        <v>67</v>
      </c>
      <c r="N69" s="18"/>
      <c r="O69" s="17">
        <v>143</v>
      </c>
      <c r="P69" s="17"/>
      <c r="Q69" s="18">
        <v>157</v>
      </c>
      <c r="R69" s="18"/>
      <c r="S69" s="18">
        <v>26</v>
      </c>
      <c r="T69" s="18"/>
      <c r="U69" s="18">
        <v>131</v>
      </c>
      <c r="V69" s="18"/>
      <c r="W69" s="18">
        <v>212</v>
      </c>
      <c r="X69" s="17">
        <v>507</v>
      </c>
      <c r="Y69" s="18"/>
    </row>
    <row r="70" spans="1:25" ht="15.75">
      <c r="A70" s="16" t="s">
        <v>62</v>
      </c>
      <c r="B70" s="17">
        <f t="shared" si="8"/>
        <v>38633</v>
      </c>
      <c r="C70" s="17">
        <v>13834</v>
      </c>
      <c r="D70" s="18"/>
      <c r="E70" s="17">
        <v>20883</v>
      </c>
      <c r="F70" s="18"/>
      <c r="G70" s="17">
        <v>1834</v>
      </c>
      <c r="H70" s="18"/>
      <c r="I70" s="17">
        <v>325</v>
      </c>
      <c r="J70" s="18"/>
      <c r="K70" s="17">
        <v>498</v>
      </c>
      <c r="L70" s="18"/>
      <c r="M70" s="17">
        <v>142</v>
      </c>
      <c r="N70" s="18"/>
      <c r="O70" s="17">
        <v>231</v>
      </c>
      <c r="P70" s="17"/>
      <c r="Q70" s="18">
        <v>195</v>
      </c>
      <c r="R70" s="18"/>
      <c r="S70" s="18">
        <v>33</v>
      </c>
      <c r="T70" s="18"/>
      <c r="U70" s="18">
        <v>45</v>
      </c>
      <c r="V70" s="18"/>
      <c r="W70" s="18">
        <v>13</v>
      </c>
      <c r="X70" s="17">
        <v>600</v>
      </c>
      <c r="Y70" s="18"/>
    </row>
    <row r="71" spans="1:25" ht="15.75">
      <c r="A71" s="16" t="s">
        <v>63</v>
      </c>
      <c r="B71" s="17">
        <f>SUM(C71:X71)</f>
        <v>378789</v>
      </c>
      <c r="C71" s="17">
        <v>181231</v>
      </c>
      <c r="D71" s="18"/>
      <c r="E71" s="17">
        <v>163774</v>
      </c>
      <c r="F71" s="18"/>
      <c r="G71" s="17">
        <v>10759</v>
      </c>
      <c r="H71" s="18"/>
      <c r="I71" s="17">
        <v>1736</v>
      </c>
      <c r="J71" s="18"/>
      <c r="K71" s="17">
        <v>3580</v>
      </c>
      <c r="L71" s="18"/>
      <c r="M71" s="17">
        <v>1161</v>
      </c>
      <c r="N71" s="18"/>
      <c r="O71" s="17">
        <v>2030</v>
      </c>
      <c r="P71" s="17"/>
      <c r="Q71" s="18">
        <v>3227</v>
      </c>
      <c r="R71" s="18"/>
      <c r="S71" s="18">
        <v>117</v>
      </c>
      <c r="T71" s="18"/>
      <c r="U71" s="18">
        <v>273</v>
      </c>
      <c r="V71" s="18"/>
      <c r="W71" s="18">
        <v>144</v>
      </c>
      <c r="X71" s="17">
        <v>10757</v>
      </c>
      <c r="Y71" s="18"/>
    </row>
    <row r="72" spans="1:25" ht="15.75">
      <c r="A72" s="16" t="s">
        <v>64</v>
      </c>
      <c r="B72" s="17">
        <f>SUM(C72:X72)</f>
        <v>17793</v>
      </c>
      <c r="C72" s="17">
        <v>5965</v>
      </c>
      <c r="D72" s="18"/>
      <c r="E72" s="17">
        <v>10261</v>
      </c>
      <c r="F72" s="18"/>
      <c r="G72" s="17">
        <v>653</v>
      </c>
      <c r="H72" s="18"/>
      <c r="I72" s="17">
        <v>168</v>
      </c>
      <c r="J72" s="18"/>
      <c r="K72" s="17">
        <v>151</v>
      </c>
      <c r="L72" s="18"/>
      <c r="M72" s="17">
        <v>85</v>
      </c>
      <c r="N72" s="18"/>
      <c r="O72" s="17">
        <v>82</v>
      </c>
      <c r="P72" s="17"/>
      <c r="Q72" s="18">
        <v>18</v>
      </c>
      <c r="R72" s="18"/>
      <c r="S72" s="18">
        <v>14</v>
      </c>
      <c r="T72" s="18"/>
      <c r="U72" s="18">
        <v>6</v>
      </c>
      <c r="V72" s="18"/>
      <c r="W72" s="18">
        <v>112</v>
      </c>
      <c r="X72" s="17">
        <v>278</v>
      </c>
      <c r="Y72" s="18"/>
    </row>
    <row r="73" spans="1:25" ht="15.75">
      <c r="A73" s="16" t="s">
        <v>65</v>
      </c>
      <c r="B73" s="17">
        <f>SUM(C73:X73)</f>
        <v>10365</v>
      </c>
      <c r="C73" s="17">
        <v>3769</v>
      </c>
      <c r="D73" s="18"/>
      <c r="E73" s="17">
        <v>5606</v>
      </c>
      <c r="F73" s="18"/>
      <c r="G73" s="17">
        <v>325</v>
      </c>
      <c r="H73" s="18"/>
      <c r="I73" s="17">
        <v>64</v>
      </c>
      <c r="J73" s="18"/>
      <c r="K73" s="17">
        <v>132</v>
      </c>
      <c r="L73" s="18"/>
      <c r="M73" s="17">
        <v>27</v>
      </c>
      <c r="N73" s="18"/>
      <c r="O73" s="17">
        <v>61</v>
      </c>
      <c r="P73" s="17"/>
      <c r="Q73" s="18">
        <v>51</v>
      </c>
      <c r="R73" s="18"/>
      <c r="S73" s="18">
        <v>9</v>
      </c>
      <c r="T73" s="18"/>
      <c r="U73" s="18">
        <v>16</v>
      </c>
      <c r="V73" s="18"/>
      <c r="W73" s="18">
        <v>6</v>
      </c>
      <c r="X73" s="17">
        <v>299</v>
      </c>
      <c r="Y73" s="18"/>
    </row>
    <row r="74" spans="1:25" ht="15.75">
      <c r="A74" s="20"/>
      <c r="B74" s="21"/>
      <c r="C74" s="21"/>
      <c r="D74" s="22"/>
      <c r="E74" s="21"/>
      <c r="F74" s="22"/>
      <c r="G74" s="21"/>
      <c r="H74" s="22"/>
      <c r="I74" s="21"/>
      <c r="J74" s="22"/>
      <c r="K74" s="21"/>
      <c r="L74" s="22"/>
      <c r="M74" s="21"/>
      <c r="N74" s="22"/>
      <c r="O74" s="21"/>
      <c r="P74" s="21"/>
      <c r="Q74" s="22"/>
      <c r="R74" s="22"/>
      <c r="S74" s="22"/>
      <c r="T74" s="22"/>
      <c r="U74" s="22"/>
      <c r="V74" s="22"/>
      <c r="W74" s="22"/>
      <c r="X74" s="21"/>
      <c r="Y74" s="18"/>
    </row>
    <row r="75" spans="1:25" ht="15.75">
      <c r="A75" s="56" t="s">
        <v>122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.75">
      <c r="A76" s="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</sheetData>
  <sheetProtection/>
  <hyperlinks>
    <hyperlink ref="A75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4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7" width="13.77734375" style="0" customWidth="1"/>
    <col min="18" max="18" width="1.77734375" style="0" customWidth="1"/>
    <col min="19" max="19" width="13.77734375" style="0" customWidth="1"/>
    <col min="20" max="20" width="1.77734375" style="0" customWidth="1"/>
  </cols>
  <sheetData>
    <row r="1" spans="1:24" ht="20.25">
      <c r="A1" s="24" t="s">
        <v>72</v>
      </c>
      <c r="B1" s="23"/>
      <c r="C1" s="23"/>
      <c r="D1" s="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>
      <c r="A2" s="25" t="s">
        <v>142</v>
      </c>
      <c r="B2" s="23"/>
      <c r="C2" s="23"/>
      <c r="D2" s="3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9.25">
      <c r="A4" s="5"/>
      <c r="B4" s="6"/>
      <c r="C4" s="7" t="s">
        <v>83</v>
      </c>
      <c r="D4" s="5"/>
      <c r="E4" s="7" t="s">
        <v>145</v>
      </c>
      <c r="F4" s="5"/>
      <c r="G4" s="7" t="s">
        <v>145</v>
      </c>
      <c r="H4" s="5"/>
      <c r="I4" s="7" t="s">
        <v>83</v>
      </c>
      <c r="J4" s="5"/>
      <c r="K4" s="7" t="s">
        <v>83</v>
      </c>
      <c r="L4" s="5"/>
      <c r="M4" s="7" t="s">
        <v>145</v>
      </c>
      <c r="N4" s="5"/>
      <c r="O4" s="7" t="s">
        <v>146</v>
      </c>
      <c r="P4" s="5"/>
      <c r="Q4" s="7" t="s">
        <v>147</v>
      </c>
      <c r="R4" s="6"/>
      <c r="S4" s="48" t="s">
        <v>148</v>
      </c>
      <c r="T4" s="8"/>
      <c r="U4" s="48" t="s">
        <v>149</v>
      </c>
      <c r="V4" s="8"/>
      <c r="W4" s="3"/>
      <c r="X4" s="3"/>
    </row>
    <row r="5" spans="1:24" ht="29.25">
      <c r="A5" s="9" t="s">
        <v>0</v>
      </c>
      <c r="B5" s="32" t="s">
        <v>80</v>
      </c>
      <c r="C5" s="10" t="s">
        <v>68</v>
      </c>
      <c r="D5" s="11"/>
      <c r="E5" s="12" t="s">
        <v>66</v>
      </c>
      <c r="F5" s="11"/>
      <c r="G5" s="10" t="s">
        <v>71</v>
      </c>
      <c r="H5" s="11"/>
      <c r="I5" s="10" t="s">
        <v>70</v>
      </c>
      <c r="J5" s="11"/>
      <c r="K5" s="10" t="s">
        <v>131</v>
      </c>
      <c r="L5" s="11"/>
      <c r="M5" s="14" t="s">
        <v>134</v>
      </c>
      <c r="N5" s="11"/>
      <c r="O5" s="14" t="s">
        <v>143</v>
      </c>
      <c r="P5" s="11"/>
      <c r="Q5" s="10" t="s">
        <v>67</v>
      </c>
      <c r="R5" s="10"/>
      <c r="S5" s="46" t="s">
        <v>144</v>
      </c>
      <c r="T5" s="12"/>
      <c r="U5" s="12" t="s">
        <v>69</v>
      </c>
      <c r="V5" s="14" t="s">
        <v>90</v>
      </c>
      <c r="W5" s="3"/>
      <c r="X5" s="3"/>
    </row>
    <row r="6" spans="1:24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"/>
      <c r="V6" s="15"/>
      <c r="W6" s="3"/>
      <c r="X6" s="3"/>
    </row>
    <row r="7" spans="1:24" ht="15.75">
      <c r="A7" s="16" t="s">
        <v>1</v>
      </c>
      <c r="B7" s="51">
        <f>+B9+B16</f>
        <v>4989877</v>
      </c>
      <c r="C7" s="51">
        <f>+C9+C16</f>
        <v>2386314</v>
      </c>
      <c r="D7" s="52"/>
      <c r="E7" s="51">
        <f>+E9+E16</f>
        <v>1680203</v>
      </c>
      <c r="F7" s="52"/>
      <c r="G7" s="51">
        <f>+G9+G16</f>
        <v>274220</v>
      </c>
      <c r="H7" s="52"/>
      <c r="I7" s="51">
        <f>+I9+I16</f>
        <v>109027</v>
      </c>
      <c r="J7" s="52"/>
      <c r="K7" s="51">
        <f>+K9+K16</f>
        <v>55724</v>
      </c>
      <c r="L7" s="52"/>
      <c r="M7" s="51">
        <f>+M9+M16</f>
        <v>104565</v>
      </c>
      <c r="N7" s="52"/>
      <c r="O7" s="51">
        <f>+O9+O16</f>
        <v>34281</v>
      </c>
      <c r="P7" s="52"/>
      <c r="Q7" s="51">
        <f>+Q9+Q16</f>
        <v>14735</v>
      </c>
      <c r="R7" s="51"/>
      <c r="S7" s="51">
        <f>+S9+S16</f>
        <v>3513</v>
      </c>
      <c r="T7" s="3"/>
      <c r="U7" s="51">
        <f>+U9+U16</f>
        <v>8223</v>
      </c>
      <c r="V7" s="51">
        <f>+V9+V16</f>
        <v>319072</v>
      </c>
      <c r="W7" s="3"/>
      <c r="X7" s="3"/>
    </row>
    <row r="8" spans="1:24" ht="15.75">
      <c r="A8" s="3"/>
      <c r="B8" s="51"/>
      <c r="C8" s="51"/>
      <c r="D8" s="52"/>
      <c r="E8" s="51"/>
      <c r="F8" s="52"/>
      <c r="G8" s="51"/>
      <c r="H8" s="52"/>
      <c r="I8" s="51"/>
      <c r="J8" s="52"/>
      <c r="K8" s="51"/>
      <c r="L8" s="52"/>
      <c r="M8" s="51"/>
      <c r="N8" s="52"/>
      <c r="O8" s="51"/>
      <c r="P8" s="52"/>
      <c r="Q8" s="51"/>
      <c r="R8" s="51"/>
      <c r="S8" s="3"/>
      <c r="T8" s="3"/>
      <c r="U8" s="3"/>
      <c r="V8" s="51"/>
      <c r="W8" s="3"/>
      <c r="X8" s="3"/>
    </row>
    <row r="9" spans="1:24" ht="15.75">
      <c r="A9" s="16" t="s">
        <v>2</v>
      </c>
      <c r="B9" s="51">
        <f>SUM(B10:B14)</f>
        <v>1537010</v>
      </c>
      <c r="C9" s="51">
        <f>SUM(C10:C14)</f>
        <v>1000894</v>
      </c>
      <c r="D9" s="52"/>
      <c r="E9" s="51">
        <f>SUM(E10:E14)</f>
        <v>294611</v>
      </c>
      <c r="F9" s="52"/>
      <c r="G9" s="51">
        <f>SUM(G10:G14)</f>
        <v>45777</v>
      </c>
      <c r="H9" s="52"/>
      <c r="I9" s="51">
        <f>SUM(I10:I14)</f>
        <v>21721</v>
      </c>
      <c r="J9" s="52"/>
      <c r="K9" s="51">
        <f>SUM(K10:K14)</f>
        <v>22560</v>
      </c>
      <c r="L9" s="52"/>
      <c r="M9" s="51">
        <f>SUM(M10:M14)</f>
        <v>14141</v>
      </c>
      <c r="N9" s="52"/>
      <c r="O9" s="51">
        <f>SUM(O10:O14)</f>
        <v>2935</v>
      </c>
      <c r="P9" s="52"/>
      <c r="Q9" s="51">
        <f>SUM(Q10:Q14)</f>
        <v>3301</v>
      </c>
      <c r="R9" s="51"/>
      <c r="S9" s="17">
        <f>SUM(S10:S14)</f>
        <v>1316</v>
      </c>
      <c r="T9" s="18"/>
      <c r="U9" s="17">
        <f>SUM(U10:U14)</f>
        <v>2848</v>
      </c>
      <c r="V9" s="51">
        <f>SUM(V10:V14)</f>
        <v>126906</v>
      </c>
      <c r="W9" s="3"/>
      <c r="X9" s="3"/>
    </row>
    <row r="10" spans="1:24" ht="15.75">
      <c r="A10" s="16" t="s">
        <v>3</v>
      </c>
      <c r="B10" s="51">
        <f>SUM(C10:V10)</f>
        <v>216828</v>
      </c>
      <c r="C10" s="51">
        <v>150843</v>
      </c>
      <c r="D10" s="52"/>
      <c r="E10" s="51">
        <v>26220</v>
      </c>
      <c r="F10" s="52"/>
      <c r="G10" s="51">
        <v>5019</v>
      </c>
      <c r="H10" s="52"/>
      <c r="I10" s="51">
        <v>2819</v>
      </c>
      <c r="J10" s="52"/>
      <c r="K10" s="51">
        <v>2768</v>
      </c>
      <c r="L10" s="52"/>
      <c r="M10" s="51">
        <v>1794</v>
      </c>
      <c r="N10" s="52"/>
      <c r="O10" s="51">
        <v>349</v>
      </c>
      <c r="P10" s="52"/>
      <c r="Q10" s="51">
        <v>360</v>
      </c>
      <c r="R10" s="51"/>
      <c r="S10" s="18">
        <v>230</v>
      </c>
      <c r="T10" s="18"/>
      <c r="U10" s="18">
        <v>349</v>
      </c>
      <c r="V10" s="51">
        <v>26077</v>
      </c>
      <c r="W10" s="3"/>
      <c r="X10" s="3"/>
    </row>
    <row r="11" spans="1:24" ht="15.75">
      <c r="A11" s="16" t="s">
        <v>4</v>
      </c>
      <c r="B11" s="51">
        <f>SUM(C11:V11)</f>
        <v>437787</v>
      </c>
      <c r="C11" s="51">
        <v>288356</v>
      </c>
      <c r="D11" s="52"/>
      <c r="E11" s="51">
        <v>82026</v>
      </c>
      <c r="F11" s="52"/>
      <c r="G11" s="51">
        <v>12302</v>
      </c>
      <c r="H11" s="52"/>
      <c r="I11" s="51">
        <v>6271</v>
      </c>
      <c r="J11" s="52"/>
      <c r="K11" s="51">
        <v>6248</v>
      </c>
      <c r="L11" s="52"/>
      <c r="M11" s="51">
        <v>3532</v>
      </c>
      <c r="N11" s="52"/>
      <c r="O11" s="51">
        <v>691</v>
      </c>
      <c r="P11" s="52"/>
      <c r="Q11" s="51">
        <v>872</v>
      </c>
      <c r="R11" s="51"/>
      <c r="S11" s="18">
        <v>368</v>
      </c>
      <c r="T11" s="18"/>
      <c r="U11" s="18">
        <v>697</v>
      </c>
      <c r="V11" s="51">
        <v>36424</v>
      </c>
      <c r="W11" s="3"/>
      <c r="X11" s="3"/>
    </row>
    <row r="12" spans="1:24" ht="15.75">
      <c r="A12" s="16" t="s">
        <v>5</v>
      </c>
      <c r="B12" s="51">
        <f>SUM(C12:V12)</f>
        <v>393178</v>
      </c>
      <c r="C12" s="51">
        <v>288342</v>
      </c>
      <c r="D12" s="52"/>
      <c r="E12" s="51">
        <v>53851</v>
      </c>
      <c r="F12" s="52"/>
      <c r="G12" s="51">
        <v>4981</v>
      </c>
      <c r="H12" s="52"/>
      <c r="I12" s="51">
        <v>5845</v>
      </c>
      <c r="J12" s="52"/>
      <c r="K12" s="51">
        <v>7531</v>
      </c>
      <c r="L12" s="52"/>
      <c r="M12" s="51">
        <v>1793</v>
      </c>
      <c r="N12" s="52"/>
      <c r="O12" s="51">
        <v>894</v>
      </c>
      <c r="P12" s="52"/>
      <c r="Q12" s="51">
        <v>1164</v>
      </c>
      <c r="R12" s="51"/>
      <c r="S12" s="18">
        <v>349</v>
      </c>
      <c r="T12" s="18"/>
      <c r="U12" s="18">
        <v>808</v>
      </c>
      <c r="V12" s="51">
        <v>27620</v>
      </c>
      <c r="W12" s="3"/>
      <c r="X12" s="3"/>
    </row>
    <row r="13" spans="1:24" ht="15.75">
      <c r="A13" s="16" t="s">
        <v>6</v>
      </c>
      <c r="B13" s="51">
        <f>SUM(C13:V13)</f>
        <v>392201</v>
      </c>
      <c r="C13" s="51">
        <v>237905</v>
      </c>
      <c r="D13" s="52"/>
      <c r="E13" s="51">
        <v>90229</v>
      </c>
      <c r="F13" s="52"/>
      <c r="G13" s="51">
        <v>15303</v>
      </c>
      <c r="H13" s="52"/>
      <c r="I13" s="51">
        <v>5649</v>
      </c>
      <c r="J13" s="52"/>
      <c r="K13" s="51">
        <v>5048</v>
      </c>
      <c r="L13" s="52"/>
      <c r="M13" s="51">
        <v>4557</v>
      </c>
      <c r="N13" s="52"/>
      <c r="O13" s="51">
        <v>757</v>
      </c>
      <c r="P13" s="52"/>
      <c r="Q13" s="51">
        <v>720</v>
      </c>
      <c r="R13" s="51"/>
      <c r="S13" s="18">
        <v>307</v>
      </c>
      <c r="T13" s="18"/>
      <c r="U13" s="18">
        <v>742</v>
      </c>
      <c r="V13" s="51">
        <v>30984</v>
      </c>
      <c r="W13" s="3"/>
      <c r="X13" s="3"/>
    </row>
    <row r="14" spans="1:24" ht="15.75">
      <c r="A14" s="16" t="s">
        <v>7</v>
      </c>
      <c r="B14" s="51">
        <f>SUM(C14:V14)</f>
        <v>97016</v>
      </c>
      <c r="C14" s="51">
        <v>35448</v>
      </c>
      <c r="D14" s="52"/>
      <c r="E14" s="51">
        <v>42285</v>
      </c>
      <c r="F14" s="52"/>
      <c r="G14" s="51">
        <v>8172</v>
      </c>
      <c r="H14" s="52"/>
      <c r="I14" s="51">
        <v>1137</v>
      </c>
      <c r="J14" s="52"/>
      <c r="K14" s="51">
        <v>965</v>
      </c>
      <c r="L14" s="52"/>
      <c r="M14" s="51">
        <v>2465</v>
      </c>
      <c r="N14" s="52"/>
      <c r="O14" s="51">
        <v>244</v>
      </c>
      <c r="P14" s="52"/>
      <c r="Q14" s="51">
        <v>185</v>
      </c>
      <c r="R14" s="51"/>
      <c r="S14" s="18">
        <v>62</v>
      </c>
      <c r="T14" s="18"/>
      <c r="U14" s="18">
        <v>252</v>
      </c>
      <c r="V14" s="51">
        <v>5801</v>
      </c>
      <c r="W14" s="3"/>
      <c r="X14" s="3"/>
    </row>
    <row r="15" spans="1:24" ht="15.75">
      <c r="A15" s="3"/>
      <c r="B15" s="51"/>
      <c r="C15" s="51"/>
      <c r="D15" s="52"/>
      <c r="E15" s="51"/>
      <c r="F15" s="52"/>
      <c r="G15" s="51"/>
      <c r="H15" s="52"/>
      <c r="I15" s="51"/>
      <c r="J15" s="52"/>
      <c r="K15" s="51"/>
      <c r="L15" s="52"/>
      <c r="M15" s="51"/>
      <c r="N15" s="52"/>
      <c r="O15" s="51"/>
      <c r="P15" s="52"/>
      <c r="Q15" s="51"/>
      <c r="R15" s="51"/>
      <c r="S15" s="18"/>
      <c r="T15" s="18"/>
      <c r="U15" s="18"/>
      <c r="V15" s="51"/>
      <c r="W15" s="3"/>
      <c r="X15" s="3"/>
    </row>
    <row r="16" spans="1:24" ht="15.75">
      <c r="A16" s="16" t="s">
        <v>8</v>
      </c>
      <c r="B16" s="51">
        <f>SUM(B17:B73)</f>
        <v>3452867</v>
      </c>
      <c r="C16" s="51">
        <f>SUM(C17:C73)</f>
        <v>1385420</v>
      </c>
      <c r="D16" s="52"/>
      <c r="E16" s="51">
        <f>SUM(E17:E73)</f>
        <v>1385592</v>
      </c>
      <c r="F16" s="52"/>
      <c r="G16" s="51">
        <f>SUM(G17:G73)</f>
        <v>228443</v>
      </c>
      <c r="H16" s="52"/>
      <c r="I16" s="51">
        <f>SUM(I17:I73)</f>
        <v>87306</v>
      </c>
      <c r="J16" s="52"/>
      <c r="K16" s="51">
        <f>SUM(K17:K73)</f>
        <v>33164</v>
      </c>
      <c r="L16" s="52"/>
      <c r="M16" s="51">
        <f>SUM(M17:M73)</f>
        <v>90424</v>
      </c>
      <c r="N16" s="52"/>
      <c r="O16" s="51">
        <f>SUM(O17:O73)</f>
        <v>31346</v>
      </c>
      <c r="P16" s="52"/>
      <c r="Q16" s="51">
        <f>SUM(Q17:Q73)</f>
        <v>11434</v>
      </c>
      <c r="R16" s="51"/>
      <c r="S16" s="17">
        <f>SUM(S17:S73)</f>
        <v>2197</v>
      </c>
      <c r="T16" s="18"/>
      <c r="U16" s="17">
        <f>SUM(U17:U73)</f>
        <v>5375</v>
      </c>
      <c r="V16" s="51">
        <f>SUM(V17:V73)</f>
        <v>192166</v>
      </c>
      <c r="W16" s="3"/>
      <c r="X16" s="3"/>
    </row>
    <row r="17" spans="1:24" ht="15.75">
      <c r="A17" s="16" t="s">
        <v>9</v>
      </c>
      <c r="B17" s="51">
        <f aca="true" t="shared" si="0" ref="B17:B22">SUM(C17:V17)</f>
        <v>116794</v>
      </c>
      <c r="C17" s="51">
        <v>60177</v>
      </c>
      <c r="D17" s="52"/>
      <c r="E17" s="51">
        <v>36699</v>
      </c>
      <c r="F17" s="52"/>
      <c r="G17" s="51">
        <v>5565</v>
      </c>
      <c r="H17" s="52"/>
      <c r="I17" s="51">
        <v>3515</v>
      </c>
      <c r="J17" s="52"/>
      <c r="K17" s="51">
        <v>1617</v>
      </c>
      <c r="L17" s="52"/>
      <c r="M17" s="51">
        <v>1845</v>
      </c>
      <c r="N17" s="52"/>
      <c r="O17" s="51">
        <v>1128</v>
      </c>
      <c r="P17" s="52"/>
      <c r="Q17" s="51">
        <v>499</v>
      </c>
      <c r="R17" s="51"/>
      <c r="S17" s="18">
        <v>107</v>
      </c>
      <c r="T17" s="18"/>
      <c r="U17" s="18">
        <v>213</v>
      </c>
      <c r="V17" s="51">
        <v>5429</v>
      </c>
      <c r="W17" s="3"/>
      <c r="X17" s="3"/>
    </row>
    <row r="18" spans="1:24" ht="15.75">
      <c r="A18" s="16" t="s">
        <v>10</v>
      </c>
      <c r="B18" s="51">
        <f t="shared" si="0"/>
        <v>14072</v>
      </c>
      <c r="C18" s="51">
        <v>3642</v>
      </c>
      <c r="D18" s="52"/>
      <c r="E18" s="51">
        <v>7086</v>
      </c>
      <c r="F18" s="52"/>
      <c r="G18" s="51">
        <v>831</v>
      </c>
      <c r="H18" s="52"/>
      <c r="I18" s="51">
        <v>322</v>
      </c>
      <c r="J18" s="52"/>
      <c r="K18" s="51">
        <v>88</v>
      </c>
      <c r="L18" s="52"/>
      <c r="M18" s="51">
        <v>520</v>
      </c>
      <c r="N18" s="52"/>
      <c r="O18" s="51">
        <v>147</v>
      </c>
      <c r="P18" s="52"/>
      <c r="Q18" s="51">
        <v>37</v>
      </c>
      <c r="R18" s="51"/>
      <c r="S18" s="18">
        <v>19</v>
      </c>
      <c r="T18" s="18"/>
      <c r="U18" s="18">
        <v>29</v>
      </c>
      <c r="V18" s="51">
        <v>1351</v>
      </c>
      <c r="W18" s="3"/>
      <c r="X18" s="3"/>
    </row>
    <row r="19" spans="1:24" ht="15.75">
      <c r="A19" s="16" t="s">
        <v>11</v>
      </c>
      <c r="B19" s="51">
        <f t="shared" si="0"/>
        <v>70852</v>
      </c>
      <c r="C19" s="51">
        <v>26508</v>
      </c>
      <c r="D19" s="52"/>
      <c r="E19" s="51">
        <v>31124</v>
      </c>
      <c r="F19" s="52"/>
      <c r="G19" s="51">
        <v>3652</v>
      </c>
      <c r="H19" s="52"/>
      <c r="I19" s="51">
        <v>1453</v>
      </c>
      <c r="J19" s="52"/>
      <c r="K19" s="51">
        <v>467</v>
      </c>
      <c r="L19" s="52"/>
      <c r="M19" s="51">
        <v>1493</v>
      </c>
      <c r="N19" s="52"/>
      <c r="O19" s="51">
        <v>768</v>
      </c>
      <c r="P19" s="52"/>
      <c r="Q19" s="51">
        <v>402</v>
      </c>
      <c r="R19" s="51"/>
      <c r="S19" s="18">
        <v>51</v>
      </c>
      <c r="T19" s="18"/>
      <c r="U19" s="18">
        <v>133</v>
      </c>
      <c r="V19" s="51">
        <v>4801</v>
      </c>
      <c r="W19" s="3"/>
      <c r="X19" s="3"/>
    </row>
    <row r="20" spans="1:24" ht="15.75">
      <c r="A20" s="16" t="s">
        <v>12</v>
      </c>
      <c r="B20" s="51">
        <f t="shared" si="0"/>
        <v>25138</v>
      </c>
      <c r="C20" s="51">
        <v>8253</v>
      </c>
      <c r="D20" s="52"/>
      <c r="E20" s="51">
        <v>10998</v>
      </c>
      <c r="F20" s="52"/>
      <c r="G20" s="51">
        <v>1521</v>
      </c>
      <c r="H20" s="52"/>
      <c r="I20" s="51">
        <v>514</v>
      </c>
      <c r="J20" s="52"/>
      <c r="K20" s="51">
        <v>170</v>
      </c>
      <c r="L20" s="52"/>
      <c r="M20" s="51">
        <v>884</v>
      </c>
      <c r="N20" s="52"/>
      <c r="O20" s="51">
        <v>297</v>
      </c>
      <c r="P20" s="52"/>
      <c r="Q20" s="51">
        <v>82</v>
      </c>
      <c r="R20" s="51"/>
      <c r="S20" s="18">
        <v>33</v>
      </c>
      <c r="T20" s="18"/>
      <c r="U20" s="18">
        <v>48</v>
      </c>
      <c r="V20" s="51">
        <v>2338</v>
      </c>
      <c r="W20" s="3"/>
      <c r="X20" s="3"/>
    </row>
    <row r="21" spans="1:24" ht="15.75">
      <c r="A21" s="16" t="s">
        <v>13</v>
      </c>
      <c r="B21" s="51">
        <f t="shared" si="0"/>
        <v>25987</v>
      </c>
      <c r="C21" s="51">
        <v>8408</v>
      </c>
      <c r="D21" s="52"/>
      <c r="E21" s="51">
        <v>11581</v>
      </c>
      <c r="F21" s="52"/>
      <c r="G21" s="51">
        <v>1983</v>
      </c>
      <c r="H21" s="52"/>
      <c r="I21" s="51">
        <v>655</v>
      </c>
      <c r="J21" s="52"/>
      <c r="K21" s="51">
        <v>189</v>
      </c>
      <c r="L21" s="52"/>
      <c r="M21" s="51">
        <v>650</v>
      </c>
      <c r="N21" s="52"/>
      <c r="O21" s="51">
        <v>322</v>
      </c>
      <c r="P21" s="52"/>
      <c r="Q21" s="51">
        <v>101</v>
      </c>
      <c r="R21" s="51"/>
      <c r="S21" s="18">
        <v>33</v>
      </c>
      <c r="T21" s="18"/>
      <c r="U21" s="18">
        <v>64</v>
      </c>
      <c r="V21" s="51">
        <v>2001</v>
      </c>
      <c r="W21" s="3"/>
      <c r="X21" s="3"/>
    </row>
    <row r="22" spans="1:24" ht="15.75">
      <c r="A22" s="16" t="s">
        <v>14</v>
      </c>
      <c r="B22" s="51">
        <f t="shared" si="0"/>
        <v>43543</v>
      </c>
      <c r="C22" s="51">
        <v>15875</v>
      </c>
      <c r="D22" s="52"/>
      <c r="E22" s="51">
        <v>18114</v>
      </c>
      <c r="F22" s="52"/>
      <c r="G22" s="51">
        <v>2475</v>
      </c>
      <c r="H22" s="52"/>
      <c r="I22" s="51">
        <v>1019</v>
      </c>
      <c r="J22" s="52"/>
      <c r="K22" s="51">
        <v>321</v>
      </c>
      <c r="L22" s="52"/>
      <c r="M22" s="51">
        <v>1107</v>
      </c>
      <c r="N22" s="52"/>
      <c r="O22" s="51">
        <v>514</v>
      </c>
      <c r="P22" s="52"/>
      <c r="Q22" s="51">
        <v>162</v>
      </c>
      <c r="R22" s="51"/>
      <c r="S22" s="18">
        <v>27</v>
      </c>
      <c r="T22" s="18"/>
      <c r="U22" s="18">
        <v>83</v>
      </c>
      <c r="V22" s="51">
        <v>3846</v>
      </c>
      <c r="W22" s="3"/>
      <c r="X22" s="3"/>
    </row>
    <row r="23" spans="1:24" ht="15.75">
      <c r="A23" s="16" t="s">
        <v>15</v>
      </c>
      <c r="B23" s="51">
        <f aca="true" t="shared" si="1" ref="B23:B28">SUM(C23:V23)</f>
        <v>28393</v>
      </c>
      <c r="C23" s="51">
        <v>7583</v>
      </c>
      <c r="D23" s="52"/>
      <c r="E23" s="51">
        <v>15796</v>
      </c>
      <c r="F23" s="52"/>
      <c r="G23" s="51">
        <v>1769</v>
      </c>
      <c r="H23" s="52"/>
      <c r="I23" s="51">
        <v>516</v>
      </c>
      <c r="J23" s="52"/>
      <c r="K23" s="51">
        <v>156</v>
      </c>
      <c r="L23" s="52"/>
      <c r="M23" s="51">
        <v>738</v>
      </c>
      <c r="N23" s="52"/>
      <c r="O23" s="51">
        <v>212</v>
      </c>
      <c r="P23" s="52"/>
      <c r="Q23" s="51">
        <v>58</v>
      </c>
      <c r="R23" s="51"/>
      <c r="S23" s="18">
        <v>12</v>
      </c>
      <c r="T23" s="18"/>
      <c r="U23" s="18">
        <v>28</v>
      </c>
      <c r="V23" s="51">
        <v>1525</v>
      </c>
      <c r="W23" s="3"/>
      <c r="X23" s="3"/>
    </row>
    <row r="24" spans="1:24" ht="15.75">
      <c r="A24" s="16" t="s">
        <v>16</v>
      </c>
      <c r="B24" s="51">
        <f t="shared" si="1"/>
        <v>15407</v>
      </c>
      <c r="C24" s="51">
        <v>4725</v>
      </c>
      <c r="D24" s="52"/>
      <c r="E24" s="51">
        <v>7453</v>
      </c>
      <c r="F24" s="52"/>
      <c r="G24" s="51">
        <v>994</v>
      </c>
      <c r="H24" s="52"/>
      <c r="I24" s="51">
        <v>416</v>
      </c>
      <c r="J24" s="52"/>
      <c r="K24" s="51">
        <v>116</v>
      </c>
      <c r="L24" s="52"/>
      <c r="M24" s="51">
        <v>301</v>
      </c>
      <c r="N24" s="52"/>
      <c r="O24" s="51">
        <v>229</v>
      </c>
      <c r="P24" s="52"/>
      <c r="Q24" s="51">
        <v>78</v>
      </c>
      <c r="R24" s="51"/>
      <c r="S24" s="18">
        <v>18</v>
      </c>
      <c r="T24" s="18"/>
      <c r="U24" s="18">
        <v>43</v>
      </c>
      <c r="V24" s="51">
        <v>1034</v>
      </c>
      <c r="W24" s="3"/>
      <c r="X24" s="3"/>
    </row>
    <row r="25" spans="1:24" ht="15.75">
      <c r="A25" s="16" t="s">
        <v>17</v>
      </c>
      <c r="B25" s="51">
        <f t="shared" si="1"/>
        <v>25206</v>
      </c>
      <c r="C25" s="51">
        <v>6359</v>
      </c>
      <c r="D25" s="52"/>
      <c r="E25" s="51">
        <v>13908</v>
      </c>
      <c r="F25" s="52"/>
      <c r="G25" s="51">
        <v>1626</v>
      </c>
      <c r="H25" s="52"/>
      <c r="I25" s="51">
        <v>373</v>
      </c>
      <c r="J25" s="52"/>
      <c r="K25" s="51">
        <v>182</v>
      </c>
      <c r="L25" s="52"/>
      <c r="M25" s="51">
        <v>591</v>
      </c>
      <c r="N25" s="52"/>
      <c r="O25" s="51">
        <v>217</v>
      </c>
      <c r="P25" s="52"/>
      <c r="Q25" s="51">
        <v>82</v>
      </c>
      <c r="R25" s="51"/>
      <c r="S25" s="18">
        <v>19</v>
      </c>
      <c r="T25" s="18"/>
      <c r="U25" s="18">
        <v>67</v>
      </c>
      <c r="V25" s="51">
        <v>1782</v>
      </c>
      <c r="W25" s="3"/>
      <c r="X25" s="3"/>
    </row>
    <row r="26" spans="1:24" ht="15.75">
      <c r="A26" s="16" t="s">
        <v>18</v>
      </c>
      <c r="B26" s="51">
        <f t="shared" si="1"/>
        <v>22807</v>
      </c>
      <c r="C26" s="51">
        <v>8289</v>
      </c>
      <c r="D26" s="52"/>
      <c r="E26" s="51">
        <v>9263</v>
      </c>
      <c r="F26" s="52"/>
      <c r="G26" s="51">
        <v>2233</v>
      </c>
      <c r="H26" s="52"/>
      <c r="I26" s="51">
        <v>845</v>
      </c>
      <c r="J26" s="52"/>
      <c r="K26" s="51">
        <v>288</v>
      </c>
      <c r="L26" s="52"/>
      <c r="M26" s="51">
        <v>367</v>
      </c>
      <c r="N26" s="52"/>
      <c r="O26" s="51">
        <v>260</v>
      </c>
      <c r="P26" s="52"/>
      <c r="Q26" s="51">
        <v>108</v>
      </c>
      <c r="R26" s="51"/>
      <c r="S26" s="18">
        <v>19</v>
      </c>
      <c r="T26" s="18"/>
      <c r="U26" s="18">
        <v>35</v>
      </c>
      <c r="V26" s="51">
        <v>1100</v>
      </c>
      <c r="W26" s="3"/>
      <c r="X26" s="3"/>
    </row>
    <row r="27" spans="1:24" ht="15.75">
      <c r="A27" s="16" t="s">
        <v>19</v>
      </c>
      <c r="B27" s="51">
        <f t="shared" si="1"/>
        <v>15291</v>
      </c>
      <c r="C27" s="51">
        <v>4945</v>
      </c>
      <c r="D27" s="52"/>
      <c r="E27" s="51">
        <v>7114</v>
      </c>
      <c r="F27" s="52"/>
      <c r="G27" s="51">
        <v>1047</v>
      </c>
      <c r="H27" s="52"/>
      <c r="I27" s="51">
        <v>327</v>
      </c>
      <c r="J27" s="52"/>
      <c r="K27" s="51">
        <v>123</v>
      </c>
      <c r="L27" s="52"/>
      <c r="M27" s="51">
        <v>302</v>
      </c>
      <c r="N27" s="52"/>
      <c r="O27" s="51">
        <v>192</v>
      </c>
      <c r="P27" s="52"/>
      <c r="Q27" s="51">
        <v>75</v>
      </c>
      <c r="R27" s="51"/>
      <c r="S27" s="18">
        <v>14</v>
      </c>
      <c r="T27" s="18"/>
      <c r="U27" s="18">
        <v>29</v>
      </c>
      <c r="V27" s="51">
        <v>1123</v>
      </c>
      <c r="W27" s="3"/>
      <c r="X27" s="3"/>
    </row>
    <row r="28" spans="1:24" ht="15.75">
      <c r="A28" s="16" t="s">
        <v>20</v>
      </c>
      <c r="B28" s="51">
        <f t="shared" si="1"/>
        <v>16678</v>
      </c>
      <c r="C28" s="51">
        <v>4835</v>
      </c>
      <c r="D28" s="52"/>
      <c r="E28" s="51">
        <v>8230</v>
      </c>
      <c r="F28" s="52"/>
      <c r="G28" s="51">
        <v>1202</v>
      </c>
      <c r="H28" s="52"/>
      <c r="I28" s="51">
        <v>433</v>
      </c>
      <c r="J28" s="52"/>
      <c r="K28" s="51">
        <v>125</v>
      </c>
      <c r="L28" s="52"/>
      <c r="M28" s="51">
        <v>367</v>
      </c>
      <c r="N28" s="52"/>
      <c r="O28" s="51">
        <v>164</v>
      </c>
      <c r="P28" s="52"/>
      <c r="Q28" s="51">
        <v>69</v>
      </c>
      <c r="R28" s="51"/>
      <c r="S28" s="18">
        <v>17</v>
      </c>
      <c r="T28" s="18"/>
      <c r="U28" s="18">
        <v>31</v>
      </c>
      <c r="V28" s="51">
        <v>1205</v>
      </c>
      <c r="W28" s="3"/>
      <c r="X28" s="3"/>
    </row>
    <row r="29" spans="1:24" ht="15.75">
      <c r="A29" s="16" t="s">
        <v>21</v>
      </c>
      <c r="B29" s="51">
        <f aca="true" t="shared" si="2" ref="B29:B34">SUM(C29:V29)</f>
        <v>78473</v>
      </c>
      <c r="C29" s="51">
        <v>29390</v>
      </c>
      <c r="D29" s="52"/>
      <c r="E29" s="51">
        <v>34340</v>
      </c>
      <c r="F29" s="52"/>
      <c r="G29" s="51">
        <v>6053</v>
      </c>
      <c r="H29" s="52"/>
      <c r="I29" s="51">
        <v>1384</v>
      </c>
      <c r="J29" s="52"/>
      <c r="K29" s="51">
        <v>657</v>
      </c>
      <c r="L29" s="52"/>
      <c r="M29" s="51">
        <v>2342</v>
      </c>
      <c r="N29" s="52"/>
      <c r="O29" s="51">
        <v>613</v>
      </c>
      <c r="P29" s="52"/>
      <c r="Q29" s="51">
        <v>307</v>
      </c>
      <c r="R29" s="51"/>
      <c r="S29" s="18">
        <v>44</v>
      </c>
      <c r="T29" s="18"/>
      <c r="U29" s="18">
        <v>124</v>
      </c>
      <c r="V29" s="51">
        <v>3219</v>
      </c>
      <c r="W29" s="3"/>
      <c r="X29" s="3"/>
    </row>
    <row r="30" spans="1:24" ht="15.75">
      <c r="A30" s="16" t="s">
        <v>22</v>
      </c>
      <c r="B30" s="51">
        <f t="shared" si="2"/>
        <v>323280</v>
      </c>
      <c r="C30" s="51">
        <v>149651</v>
      </c>
      <c r="D30" s="52"/>
      <c r="E30" s="51">
        <v>96652</v>
      </c>
      <c r="F30" s="52"/>
      <c r="G30" s="51">
        <v>17397</v>
      </c>
      <c r="H30" s="52"/>
      <c r="I30" s="51">
        <v>10271</v>
      </c>
      <c r="J30" s="52"/>
      <c r="K30" s="51">
        <v>3906</v>
      </c>
      <c r="L30" s="52"/>
      <c r="M30" s="51">
        <v>10251</v>
      </c>
      <c r="N30" s="52"/>
      <c r="O30" s="51">
        <v>4110</v>
      </c>
      <c r="P30" s="52"/>
      <c r="Q30" s="51">
        <v>1250</v>
      </c>
      <c r="R30" s="51"/>
      <c r="S30" s="18">
        <v>252</v>
      </c>
      <c r="T30" s="18"/>
      <c r="U30" s="18">
        <v>578</v>
      </c>
      <c r="V30" s="51">
        <v>28962</v>
      </c>
      <c r="W30" s="3"/>
      <c r="X30" s="3"/>
    </row>
    <row r="31" spans="1:24" ht="15.75">
      <c r="A31" s="16" t="s">
        <v>23</v>
      </c>
      <c r="B31" s="51">
        <f t="shared" si="2"/>
        <v>14442</v>
      </c>
      <c r="C31" s="51">
        <v>3395</v>
      </c>
      <c r="D31" s="52"/>
      <c r="E31" s="51">
        <v>7907</v>
      </c>
      <c r="F31" s="52"/>
      <c r="G31" s="51">
        <v>930</v>
      </c>
      <c r="H31" s="52"/>
      <c r="I31" s="51">
        <v>275</v>
      </c>
      <c r="J31" s="52"/>
      <c r="K31" s="51">
        <v>96</v>
      </c>
      <c r="L31" s="52"/>
      <c r="M31" s="51">
        <v>352</v>
      </c>
      <c r="N31" s="52"/>
      <c r="O31" s="51">
        <v>120</v>
      </c>
      <c r="P31" s="52"/>
      <c r="Q31" s="51">
        <v>37</v>
      </c>
      <c r="R31" s="51"/>
      <c r="S31" s="18">
        <v>16</v>
      </c>
      <c r="T31" s="18"/>
      <c r="U31" s="18">
        <v>40</v>
      </c>
      <c r="V31" s="51">
        <v>1274</v>
      </c>
      <c r="W31" s="3"/>
      <c r="X31" s="3"/>
    </row>
    <row r="32" spans="1:24" ht="15.75">
      <c r="A32" s="16" t="s">
        <v>24</v>
      </c>
      <c r="B32" s="51">
        <f t="shared" si="2"/>
        <v>13819</v>
      </c>
      <c r="C32" s="51">
        <v>3998</v>
      </c>
      <c r="D32" s="52"/>
      <c r="E32" s="51">
        <v>7010</v>
      </c>
      <c r="F32" s="52"/>
      <c r="G32" s="51">
        <v>679</v>
      </c>
      <c r="H32" s="52"/>
      <c r="I32" s="51">
        <v>247</v>
      </c>
      <c r="J32" s="52"/>
      <c r="K32" s="51">
        <v>96</v>
      </c>
      <c r="L32" s="52"/>
      <c r="M32" s="51">
        <v>298</v>
      </c>
      <c r="N32" s="52"/>
      <c r="O32" s="51">
        <v>129</v>
      </c>
      <c r="P32" s="52"/>
      <c r="Q32" s="51">
        <v>38</v>
      </c>
      <c r="R32" s="51"/>
      <c r="S32" s="18">
        <v>10</v>
      </c>
      <c r="T32" s="18"/>
      <c r="U32" s="18">
        <v>30</v>
      </c>
      <c r="V32" s="51">
        <v>1284</v>
      </c>
      <c r="W32" s="3"/>
      <c r="X32" s="3"/>
    </row>
    <row r="33" spans="1:24" ht="15.75">
      <c r="A33" s="16" t="s">
        <v>25</v>
      </c>
      <c r="B33" s="51">
        <f t="shared" si="2"/>
        <v>16926</v>
      </c>
      <c r="C33" s="51">
        <v>5572</v>
      </c>
      <c r="D33" s="52"/>
      <c r="E33" s="51">
        <v>7753</v>
      </c>
      <c r="F33" s="52"/>
      <c r="G33" s="51">
        <v>1292</v>
      </c>
      <c r="H33" s="52"/>
      <c r="I33" s="51">
        <v>522</v>
      </c>
      <c r="J33" s="52"/>
      <c r="K33" s="51">
        <v>157</v>
      </c>
      <c r="L33" s="52"/>
      <c r="M33" s="51">
        <v>316</v>
      </c>
      <c r="N33" s="52"/>
      <c r="O33" s="51">
        <v>174</v>
      </c>
      <c r="P33" s="52"/>
      <c r="Q33" s="51">
        <v>70</v>
      </c>
      <c r="R33" s="51"/>
      <c r="S33" s="18">
        <v>9</v>
      </c>
      <c r="T33" s="18"/>
      <c r="U33" s="18">
        <v>28</v>
      </c>
      <c r="V33" s="51">
        <v>1033</v>
      </c>
      <c r="W33" s="3"/>
      <c r="X33" s="3"/>
    </row>
    <row r="34" spans="1:24" ht="15.75">
      <c r="A34" s="16" t="s">
        <v>26</v>
      </c>
      <c r="B34" s="51">
        <f t="shared" si="2"/>
        <v>19287</v>
      </c>
      <c r="C34" s="51">
        <v>5785</v>
      </c>
      <c r="D34" s="52"/>
      <c r="E34" s="51">
        <v>8444</v>
      </c>
      <c r="F34" s="52"/>
      <c r="G34" s="51">
        <v>1552</v>
      </c>
      <c r="H34" s="52"/>
      <c r="I34" s="51">
        <v>806</v>
      </c>
      <c r="J34" s="52"/>
      <c r="K34" s="51">
        <v>177</v>
      </c>
      <c r="L34" s="52"/>
      <c r="M34" s="51">
        <v>672</v>
      </c>
      <c r="N34" s="52"/>
      <c r="O34" s="51">
        <v>269</v>
      </c>
      <c r="P34" s="52"/>
      <c r="Q34" s="51">
        <v>67</v>
      </c>
      <c r="R34" s="51"/>
      <c r="S34" s="18">
        <v>8</v>
      </c>
      <c r="T34" s="18"/>
      <c r="U34" s="18">
        <v>54</v>
      </c>
      <c r="V34" s="51">
        <v>1453</v>
      </c>
      <c r="W34" s="3"/>
      <c r="X34" s="3"/>
    </row>
    <row r="35" spans="1:24" ht="15.75">
      <c r="A35" s="16" t="s">
        <v>27</v>
      </c>
      <c r="B35" s="51">
        <f aca="true" t="shared" si="3" ref="B35:B40">SUM(C35:V35)</f>
        <v>17006</v>
      </c>
      <c r="C35" s="51">
        <v>5194</v>
      </c>
      <c r="D35" s="52"/>
      <c r="E35" s="51">
        <v>8013</v>
      </c>
      <c r="F35" s="52"/>
      <c r="G35" s="51">
        <v>1514</v>
      </c>
      <c r="H35" s="52"/>
      <c r="I35" s="51">
        <v>424</v>
      </c>
      <c r="J35" s="52"/>
      <c r="K35" s="51">
        <v>150</v>
      </c>
      <c r="L35" s="52"/>
      <c r="M35" s="51">
        <v>410</v>
      </c>
      <c r="N35" s="52"/>
      <c r="O35" s="51">
        <v>207</v>
      </c>
      <c r="P35" s="52"/>
      <c r="Q35" s="51">
        <v>83</v>
      </c>
      <c r="R35" s="51"/>
      <c r="S35" s="18">
        <v>10</v>
      </c>
      <c r="T35" s="18"/>
      <c r="U35" s="18">
        <v>32</v>
      </c>
      <c r="V35" s="51">
        <v>969</v>
      </c>
      <c r="W35" s="3"/>
      <c r="X35" s="3"/>
    </row>
    <row r="36" spans="1:24" ht="15.75">
      <c r="A36" s="16" t="s">
        <v>28</v>
      </c>
      <c r="B36" s="51">
        <f t="shared" si="3"/>
        <v>3085</v>
      </c>
      <c r="C36" s="51">
        <v>738</v>
      </c>
      <c r="D36" s="52"/>
      <c r="E36" s="51">
        <v>1676</v>
      </c>
      <c r="F36" s="52"/>
      <c r="G36" s="51">
        <v>264</v>
      </c>
      <c r="H36" s="52"/>
      <c r="I36" s="51">
        <v>71</v>
      </c>
      <c r="J36" s="52"/>
      <c r="K36" s="51">
        <v>12</v>
      </c>
      <c r="L36" s="52"/>
      <c r="M36" s="51">
        <v>69</v>
      </c>
      <c r="N36" s="52"/>
      <c r="O36" s="51">
        <v>34</v>
      </c>
      <c r="P36" s="52"/>
      <c r="Q36" s="51">
        <v>12</v>
      </c>
      <c r="R36" s="51"/>
      <c r="S36" s="18">
        <v>1</v>
      </c>
      <c r="T36" s="18"/>
      <c r="U36" s="18">
        <v>6</v>
      </c>
      <c r="V36" s="51">
        <v>202</v>
      </c>
      <c r="W36" s="3"/>
      <c r="X36" s="3"/>
    </row>
    <row r="37" spans="1:24" ht="15.75">
      <c r="A37" s="16" t="s">
        <v>29</v>
      </c>
      <c r="B37" s="51">
        <f t="shared" si="3"/>
        <v>21085</v>
      </c>
      <c r="C37" s="51">
        <v>6155</v>
      </c>
      <c r="D37" s="52"/>
      <c r="E37" s="51">
        <v>10389</v>
      </c>
      <c r="F37" s="52"/>
      <c r="G37" s="51">
        <v>1629</v>
      </c>
      <c r="H37" s="52"/>
      <c r="I37" s="51">
        <v>562</v>
      </c>
      <c r="J37" s="52"/>
      <c r="K37" s="51">
        <v>171</v>
      </c>
      <c r="L37" s="52"/>
      <c r="M37" s="51">
        <v>508</v>
      </c>
      <c r="N37" s="52"/>
      <c r="O37" s="51">
        <v>203</v>
      </c>
      <c r="P37" s="52"/>
      <c r="Q37" s="51">
        <v>81</v>
      </c>
      <c r="R37" s="51"/>
      <c r="S37" s="18">
        <v>16</v>
      </c>
      <c r="T37" s="18"/>
      <c r="U37" s="18">
        <v>34</v>
      </c>
      <c r="V37" s="51">
        <v>1337</v>
      </c>
      <c r="W37" s="3"/>
      <c r="X37" s="3"/>
    </row>
    <row r="38" spans="1:24" ht="15.75">
      <c r="A38" s="16" t="s">
        <v>30</v>
      </c>
      <c r="B38" s="51">
        <f t="shared" si="3"/>
        <v>27053</v>
      </c>
      <c r="C38" s="51">
        <v>7435</v>
      </c>
      <c r="D38" s="52"/>
      <c r="E38" s="51">
        <v>13545</v>
      </c>
      <c r="F38" s="52"/>
      <c r="G38" s="51">
        <v>1898</v>
      </c>
      <c r="H38" s="52"/>
      <c r="I38" s="51">
        <v>774</v>
      </c>
      <c r="J38" s="52"/>
      <c r="K38" s="51">
        <v>183</v>
      </c>
      <c r="L38" s="52"/>
      <c r="M38" s="51">
        <v>584</v>
      </c>
      <c r="N38" s="52"/>
      <c r="O38" s="51">
        <v>347</v>
      </c>
      <c r="P38" s="52"/>
      <c r="Q38" s="51">
        <v>100</v>
      </c>
      <c r="R38" s="51"/>
      <c r="S38" s="18">
        <v>16</v>
      </c>
      <c r="T38" s="18"/>
      <c r="U38" s="18">
        <v>33</v>
      </c>
      <c r="V38" s="51">
        <v>2138</v>
      </c>
      <c r="W38" s="3"/>
      <c r="X38" s="3"/>
    </row>
    <row r="39" spans="1:24" ht="15.75">
      <c r="A39" s="16" t="s">
        <v>31</v>
      </c>
      <c r="B39" s="51">
        <f t="shared" si="3"/>
        <v>8835</v>
      </c>
      <c r="C39" s="51">
        <v>2219</v>
      </c>
      <c r="D39" s="52"/>
      <c r="E39" s="51">
        <v>4607</v>
      </c>
      <c r="F39" s="52"/>
      <c r="G39" s="51">
        <v>517</v>
      </c>
      <c r="H39" s="52"/>
      <c r="I39" s="51">
        <v>189</v>
      </c>
      <c r="J39" s="52"/>
      <c r="K39" s="51">
        <v>71</v>
      </c>
      <c r="L39" s="52"/>
      <c r="M39" s="51">
        <v>223</v>
      </c>
      <c r="N39" s="52"/>
      <c r="O39" s="51">
        <v>102</v>
      </c>
      <c r="P39" s="52"/>
      <c r="Q39" s="51">
        <v>30</v>
      </c>
      <c r="R39" s="51"/>
      <c r="S39" s="18">
        <v>7</v>
      </c>
      <c r="T39" s="18"/>
      <c r="U39" s="18">
        <v>16</v>
      </c>
      <c r="V39" s="51">
        <v>854</v>
      </c>
      <c r="W39" s="3"/>
      <c r="X39" s="3"/>
    </row>
    <row r="40" spans="1:24" ht="15.75">
      <c r="A40" s="16" t="s">
        <v>32</v>
      </c>
      <c r="B40" s="51">
        <f t="shared" si="3"/>
        <v>20409</v>
      </c>
      <c r="C40" s="51">
        <v>6305</v>
      </c>
      <c r="D40" s="52"/>
      <c r="E40" s="51">
        <v>8812</v>
      </c>
      <c r="F40" s="52"/>
      <c r="G40" s="51">
        <v>1481</v>
      </c>
      <c r="H40" s="52"/>
      <c r="I40" s="51">
        <v>1100</v>
      </c>
      <c r="J40" s="52"/>
      <c r="K40" s="51">
        <v>229</v>
      </c>
      <c r="L40" s="52"/>
      <c r="M40" s="51">
        <v>463</v>
      </c>
      <c r="N40" s="52"/>
      <c r="O40" s="51">
        <v>314</v>
      </c>
      <c r="P40" s="52"/>
      <c r="Q40" s="51">
        <v>75</v>
      </c>
      <c r="R40" s="51"/>
      <c r="S40" s="18">
        <v>11</v>
      </c>
      <c r="T40" s="18"/>
      <c r="U40" s="18">
        <v>51</v>
      </c>
      <c r="V40" s="51">
        <v>1568</v>
      </c>
      <c r="W40" s="3"/>
      <c r="X40" s="3"/>
    </row>
    <row r="41" spans="1:24" ht="15.75">
      <c r="A41" s="16" t="s">
        <v>33</v>
      </c>
      <c r="B41" s="51">
        <f aca="true" t="shared" si="4" ref="B41:B46">SUM(C41:V41)</f>
        <v>21622</v>
      </c>
      <c r="C41" s="51">
        <v>6553</v>
      </c>
      <c r="D41" s="52"/>
      <c r="E41" s="51">
        <v>9652</v>
      </c>
      <c r="F41" s="52"/>
      <c r="G41" s="51">
        <v>1990</v>
      </c>
      <c r="H41" s="52"/>
      <c r="I41" s="51">
        <v>562</v>
      </c>
      <c r="J41" s="52"/>
      <c r="K41" s="51">
        <v>146</v>
      </c>
      <c r="L41" s="52"/>
      <c r="M41" s="51">
        <v>535</v>
      </c>
      <c r="N41" s="52"/>
      <c r="O41" s="51">
        <v>290</v>
      </c>
      <c r="P41" s="52"/>
      <c r="Q41" s="51">
        <v>86</v>
      </c>
      <c r="R41" s="51"/>
      <c r="S41" s="18">
        <v>14</v>
      </c>
      <c r="T41" s="18"/>
      <c r="U41" s="18">
        <v>49</v>
      </c>
      <c r="V41" s="51">
        <v>1745</v>
      </c>
      <c r="W41" s="3"/>
      <c r="X41" s="3"/>
    </row>
    <row r="42" spans="1:24" ht="15.75">
      <c r="A42" s="16" t="s">
        <v>34</v>
      </c>
      <c r="B42" s="51">
        <f t="shared" si="4"/>
        <v>243338</v>
      </c>
      <c r="C42" s="51">
        <v>103028</v>
      </c>
      <c r="D42" s="52"/>
      <c r="E42" s="51">
        <v>82859</v>
      </c>
      <c r="F42" s="52"/>
      <c r="G42" s="51">
        <v>16956</v>
      </c>
      <c r="H42" s="52"/>
      <c r="I42" s="51">
        <v>13890</v>
      </c>
      <c r="J42" s="52"/>
      <c r="K42" s="51">
        <v>2245</v>
      </c>
      <c r="L42" s="52"/>
      <c r="M42" s="51">
        <v>5132</v>
      </c>
      <c r="N42" s="52"/>
      <c r="O42" s="51">
        <v>2586</v>
      </c>
      <c r="P42" s="52"/>
      <c r="Q42" s="51">
        <v>901</v>
      </c>
      <c r="R42" s="51"/>
      <c r="S42" s="18">
        <v>158</v>
      </c>
      <c r="T42" s="18"/>
      <c r="U42" s="18">
        <v>422</v>
      </c>
      <c r="V42" s="51">
        <v>15161</v>
      </c>
      <c r="W42" s="3"/>
      <c r="X42" s="3"/>
    </row>
    <row r="43" spans="1:24" ht="15.75">
      <c r="A43" s="16" t="s">
        <v>35</v>
      </c>
      <c r="B43" s="51">
        <f t="shared" si="4"/>
        <v>17933</v>
      </c>
      <c r="C43" s="51">
        <v>6450</v>
      </c>
      <c r="D43" s="52"/>
      <c r="E43" s="51">
        <v>7422</v>
      </c>
      <c r="F43" s="52"/>
      <c r="G43" s="51">
        <v>1363</v>
      </c>
      <c r="H43" s="52"/>
      <c r="I43" s="51">
        <v>474</v>
      </c>
      <c r="J43" s="52"/>
      <c r="K43" s="51">
        <v>145</v>
      </c>
      <c r="L43" s="52"/>
      <c r="M43" s="51">
        <v>368</v>
      </c>
      <c r="N43" s="52"/>
      <c r="O43" s="51">
        <v>203</v>
      </c>
      <c r="P43" s="52"/>
      <c r="Q43" s="51">
        <v>61</v>
      </c>
      <c r="R43" s="51"/>
      <c r="S43" s="18">
        <v>13</v>
      </c>
      <c r="T43" s="18"/>
      <c r="U43" s="18">
        <v>31</v>
      </c>
      <c r="V43" s="51">
        <v>1403</v>
      </c>
      <c r="W43" s="3"/>
      <c r="X43" s="3"/>
    </row>
    <row r="44" spans="1:24" ht="15.75">
      <c r="A44" s="16" t="s">
        <v>36</v>
      </c>
      <c r="B44" s="51">
        <f t="shared" si="4"/>
        <v>435362</v>
      </c>
      <c r="C44" s="51">
        <v>188335</v>
      </c>
      <c r="D44" s="52"/>
      <c r="E44" s="51">
        <v>186699</v>
      </c>
      <c r="F44" s="52"/>
      <c r="G44" s="51">
        <v>25285</v>
      </c>
      <c r="H44" s="52"/>
      <c r="I44" s="51">
        <v>4893</v>
      </c>
      <c r="J44" s="52"/>
      <c r="K44" s="51">
        <v>3653</v>
      </c>
      <c r="L44" s="52"/>
      <c r="M44" s="51">
        <v>12141</v>
      </c>
      <c r="N44" s="52"/>
      <c r="O44" s="51">
        <v>1581</v>
      </c>
      <c r="P44" s="52"/>
      <c r="Q44" s="51">
        <v>544</v>
      </c>
      <c r="R44" s="51"/>
      <c r="S44" s="18">
        <v>77</v>
      </c>
      <c r="T44" s="18"/>
      <c r="U44" s="18">
        <v>259</v>
      </c>
      <c r="V44" s="51">
        <v>11895</v>
      </c>
      <c r="W44" s="3"/>
      <c r="X44" s="3"/>
    </row>
    <row r="45" spans="1:24" ht="15.75">
      <c r="A45" s="16" t="s">
        <v>37</v>
      </c>
      <c r="B45" s="51">
        <f t="shared" si="4"/>
        <v>70291</v>
      </c>
      <c r="C45" s="51">
        <v>28750</v>
      </c>
      <c r="D45" s="52"/>
      <c r="E45" s="51">
        <v>24838</v>
      </c>
      <c r="F45" s="52"/>
      <c r="G45" s="51">
        <v>3760</v>
      </c>
      <c r="H45" s="52"/>
      <c r="I45" s="51">
        <v>1943</v>
      </c>
      <c r="J45" s="52"/>
      <c r="K45" s="51">
        <v>716</v>
      </c>
      <c r="L45" s="52"/>
      <c r="M45" s="51">
        <v>2227</v>
      </c>
      <c r="N45" s="52"/>
      <c r="O45" s="51">
        <v>1031</v>
      </c>
      <c r="P45" s="52"/>
      <c r="Q45" s="51">
        <v>199</v>
      </c>
      <c r="R45" s="51"/>
      <c r="S45" s="18">
        <v>61</v>
      </c>
      <c r="T45" s="18"/>
      <c r="U45" s="18">
        <v>105</v>
      </c>
      <c r="V45" s="51">
        <v>6661</v>
      </c>
      <c r="W45" s="3"/>
      <c r="X45" s="3"/>
    </row>
    <row r="46" spans="1:24" ht="15.75">
      <c r="A46" s="16" t="s">
        <v>38</v>
      </c>
      <c r="B46" s="51">
        <f t="shared" si="4"/>
        <v>78516</v>
      </c>
      <c r="C46" s="51">
        <v>24120</v>
      </c>
      <c r="D46" s="52"/>
      <c r="E46" s="51">
        <v>37389</v>
      </c>
      <c r="F46" s="52"/>
      <c r="G46" s="51">
        <v>5664</v>
      </c>
      <c r="H46" s="52"/>
      <c r="I46" s="51">
        <v>1818</v>
      </c>
      <c r="J46" s="52"/>
      <c r="K46" s="51">
        <v>507</v>
      </c>
      <c r="L46" s="52"/>
      <c r="M46" s="51">
        <v>2279</v>
      </c>
      <c r="N46" s="52"/>
      <c r="O46" s="51">
        <v>734</v>
      </c>
      <c r="P46" s="52"/>
      <c r="Q46" s="51">
        <v>257</v>
      </c>
      <c r="R46" s="51"/>
      <c r="S46" s="18">
        <v>114</v>
      </c>
      <c r="T46" s="18"/>
      <c r="U46" s="18">
        <v>131</v>
      </c>
      <c r="V46" s="51">
        <v>5503</v>
      </c>
      <c r="W46" s="3"/>
      <c r="X46" s="3"/>
    </row>
    <row r="47" spans="1:24" ht="15.75">
      <c r="A47" s="16" t="s">
        <v>39</v>
      </c>
      <c r="B47" s="51">
        <f aca="true" t="shared" si="5" ref="B47:B52">SUM(C47:V47)</f>
        <v>154206</v>
      </c>
      <c r="C47" s="51">
        <v>58163</v>
      </c>
      <c r="D47" s="52"/>
      <c r="E47" s="51">
        <v>64208</v>
      </c>
      <c r="F47" s="52"/>
      <c r="G47" s="51">
        <v>11741</v>
      </c>
      <c r="H47" s="52"/>
      <c r="I47" s="51">
        <v>3787</v>
      </c>
      <c r="J47" s="52"/>
      <c r="K47" s="51">
        <v>1265</v>
      </c>
      <c r="L47" s="52"/>
      <c r="M47" s="51">
        <v>3411</v>
      </c>
      <c r="N47" s="52"/>
      <c r="O47" s="51">
        <v>2067</v>
      </c>
      <c r="P47" s="52"/>
      <c r="Q47" s="51">
        <v>917</v>
      </c>
      <c r="R47" s="51"/>
      <c r="S47" s="18">
        <v>132</v>
      </c>
      <c r="T47" s="18"/>
      <c r="U47" s="18">
        <v>247</v>
      </c>
      <c r="V47" s="51">
        <v>8268</v>
      </c>
      <c r="W47" s="3"/>
      <c r="X47" s="3"/>
    </row>
    <row r="48" spans="1:24" ht="15.75">
      <c r="A48" s="16" t="s">
        <v>40</v>
      </c>
      <c r="B48" s="51">
        <f t="shared" si="5"/>
        <v>32838</v>
      </c>
      <c r="C48" s="51">
        <v>11527</v>
      </c>
      <c r="D48" s="52"/>
      <c r="E48" s="51">
        <v>13396</v>
      </c>
      <c r="F48" s="52"/>
      <c r="G48" s="51">
        <v>2434</v>
      </c>
      <c r="H48" s="52"/>
      <c r="I48" s="51">
        <v>1843</v>
      </c>
      <c r="J48" s="52"/>
      <c r="K48" s="51">
        <v>254</v>
      </c>
      <c r="L48" s="52"/>
      <c r="M48" s="51">
        <v>657</v>
      </c>
      <c r="N48" s="52"/>
      <c r="O48" s="51">
        <v>506</v>
      </c>
      <c r="P48" s="52"/>
      <c r="Q48" s="51">
        <v>141</v>
      </c>
      <c r="R48" s="51"/>
      <c r="S48" s="18">
        <v>20</v>
      </c>
      <c r="T48" s="18"/>
      <c r="U48" s="18">
        <v>86</v>
      </c>
      <c r="V48" s="51">
        <v>1974</v>
      </c>
      <c r="W48" s="3"/>
      <c r="X48" s="3"/>
    </row>
    <row r="49" spans="1:24" ht="15.75">
      <c r="A49" s="16" t="s">
        <v>41</v>
      </c>
      <c r="B49" s="51">
        <f t="shared" si="5"/>
        <v>88427</v>
      </c>
      <c r="C49" s="51">
        <v>32740</v>
      </c>
      <c r="D49" s="52"/>
      <c r="E49" s="51">
        <v>39554</v>
      </c>
      <c r="F49" s="52"/>
      <c r="G49" s="51">
        <v>5884</v>
      </c>
      <c r="H49" s="52"/>
      <c r="I49" s="51">
        <v>1433</v>
      </c>
      <c r="J49" s="52"/>
      <c r="K49" s="51">
        <v>672</v>
      </c>
      <c r="L49" s="52"/>
      <c r="M49" s="51">
        <v>2705</v>
      </c>
      <c r="N49" s="52"/>
      <c r="O49" s="51">
        <v>750</v>
      </c>
      <c r="P49" s="52"/>
      <c r="Q49" s="51">
        <v>275</v>
      </c>
      <c r="R49" s="51"/>
      <c r="S49" s="18">
        <v>53</v>
      </c>
      <c r="T49" s="18"/>
      <c r="U49" s="18">
        <v>159</v>
      </c>
      <c r="V49" s="51">
        <v>4202</v>
      </c>
      <c r="W49" s="3"/>
      <c r="X49" s="3"/>
    </row>
    <row r="50" spans="1:24" ht="15.75">
      <c r="A50" s="16" t="s">
        <v>42</v>
      </c>
      <c r="B50" s="51">
        <f t="shared" si="5"/>
        <v>11819</v>
      </c>
      <c r="C50" s="51">
        <v>3475</v>
      </c>
      <c r="D50" s="52"/>
      <c r="E50" s="51">
        <v>5427</v>
      </c>
      <c r="F50" s="52"/>
      <c r="G50" s="51">
        <v>851</v>
      </c>
      <c r="H50" s="52"/>
      <c r="I50" s="51">
        <v>458</v>
      </c>
      <c r="J50" s="52"/>
      <c r="K50" s="51">
        <v>109</v>
      </c>
      <c r="L50" s="52"/>
      <c r="M50" s="51">
        <v>300</v>
      </c>
      <c r="N50" s="52"/>
      <c r="O50" s="51">
        <v>146</v>
      </c>
      <c r="P50" s="52"/>
      <c r="Q50" s="51">
        <v>51</v>
      </c>
      <c r="R50" s="51"/>
      <c r="S50" s="18">
        <v>19</v>
      </c>
      <c r="T50" s="18"/>
      <c r="U50" s="18">
        <v>31</v>
      </c>
      <c r="V50" s="51">
        <v>952</v>
      </c>
      <c r="W50" s="3"/>
      <c r="X50" s="3"/>
    </row>
    <row r="51" spans="1:24" ht="15.75">
      <c r="A51" s="16" t="s">
        <v>43</v>
      </c>
      <c r="B51" s="51">
        <f t="shared" si="5"/>
        <v>36764</v>
      </c>
      <c r="C51" s="51">
        <v>10370</v>
      </c>
      <c r="D51" s="52"/>
      <c r="E51" s="51">
        <v>17394</v>
      </c>
      <c r="F51" s="52"/>
      <c r="G51" s="51">
        <v>2998</v>
      </c>
      <c r="H51" s="52"/>
      <c r="I51" s="51">
        <v>1014</v>
      </c>
      <c r="J51" s="52"/>
      <c r="K51" s="51">
        <v>295</v>
      </c>
      <c r="L51" s="52"/>
      <c r="M51" s="51">
        <v>767</v>
      </c>
      <c r="N51" s="52"/>
      <c r="O51" s="51">
        <v>527</v>
      </c>
      <c r="P51" s="52"/>
      <c r="Q51" s="51">
        <v>156</v>
      </c>
      <c r="R51" s="51"/>
      <c r="S51" s="18">
        <v>35</v>
      </c>
      <c r="T51" s="18"/>
      <c r="U51" s="18">
        <v>87</v>
      </c>
      <c r="V51" s="51">
        <v>3121</v>
      </c>
      <c r="W51" s="3"/>
      <c r="X51" s="3"/>
    </row>
    <row r="52" spans="1:24" ht="15.75">
      <c r="A52" s="16" t="s">
        <v>44</v>
      </c>
      <c r="B52" s="51">
        <f t="shared" si="5"/>
        <v>19425</v>
      </c>
      <c r="C52" s="51">
        <v>6935</v>
      </c>
      <c r="D52" s="52"/>
      <c r="E52" s="51">
        <v>8766</v>
      </c>
      <c r="F52" s="52"/>
      <c r="G52" s="51">
        <v>1284</v>
      </c>
      <c r="H52" s="52"/>
      <c r="I52" s="51">
        <v>443</v>
      </c>
      <c r="J52" s="52"/>
      <c r="K52" s="51">
        <v>141</v>
      </c>
      <c r="L52" s="52"/>
      <c r="M52" s="51">
        <v>327</v>
      </c>
      <c r="N52" s="52"/>
      <c r="O52" s="51">
        <v>205</v>
      </c>
      <c r="P52" s="52"/>
      <c r="Q52" s="51">
        <v>98</v>
      </c>
      <c r="R52" s="51"/>
      <c r="S52" s="18">
        <v>21</v>
      </c>
      <c r="T52" s="18"/>
      <c r="U52" s="18">
        <v>38</v>
      </c>
      <c r="V52" s="51">
        <v>1167</v>
      </c>
      <c r="W52" s="3"/>
      <c r="X52" s="3"/>
    </row>
    <row r="53" spans="1:24" ht="15.75">
      <c r="A53" s="16" t="s">
        <v>45</v>
      </c>
      <c r="B53" s="51">
        <f aca="true" t="shared" si="6" ref="B53:B58">SUM(C53:V53)</f>
        <v>30043</v>
      </c>
      <c r="C53" s="51">
        <v>9899</v>
      </c>
      <c r="D53" s="52"/>
      <c r="E53" s="51">
        <v>13233</v>
      </c>
      <c r="F53" s="52"/>
      <c r="G53" s="51">
        <v>3413</v>
      </c>
      <c r="H53" s="52"/>
      <c r="I53" s="51">
        <v>593</v>
      </c>
      <c r="J53" s="52"/>
      <c r="K53" s="51">
        <v>274</v>
      </c>
      <c r="L53" s="52"/>
      <c r="M53" s="51">
        <v>1090</v>
      </c>
      <c r="N53" s="52"/>
      <c r="O53" s="51">
        <v>206</v>
      </c>
      <c r="P53" s="52"/>
      <c r="Q53" s="51">
        <v>77</v>
      </c>
      <c r="R53" s="51"/>
      <c r="S53" s="18">
        <v>17</v>
      </c>
      <c r="T53" s="18"/>
      <c r="U53" s="18">
        <v>49</v>
      </c>
      <c r="V53" s="51">
        <v>1192</v>
      </c>
      <c r="W53" s="3"/>
      <c r="X53" s="3"/>
    </row>
    <row r="54" spans="1:24" ht="15.75">
      <c r="A54" s="16" t="s">
        <v>46</v>
      </c>
      <c r="B54" s="51">
        <f t="shared" si="6"/>
        <v>56452</v>
      </c>
      <c r="C54" s="51">
        <v>21883</v>
      </c>
      <c r="D54" s="52"/>
      <c r="E54" s="51">
        <v>21731</v>
      </c>
      <c r="F54" s="52"/>
      <c r="G54" s="51">
        <v>4374</v>
      </c>
      <c r="H54" s="52"/>
      <c r="I54" s="51">
        <v>2064</v>
      </c>
      <c r="J54" s="52"/>
      <c r="K54" s="51">
        <v>664</v>
      </c>
      <c r="L54" s="52"/>
      <c r="M54" s="51">
        <v>1455</v>
      </c>
      <c r="N54" s="52"/>
      <c r="O54" s="51">
        <v>760</v>
      </c>
      <c r="P54" s="52"/>
      <c r="Q54" s="51">
        <v>282</v>
      </c>
      <c r="R54" s="51"/>
      <c r="S54" s="18">
        <v>42</v>
      </c>
      <c r="T54" s="18"/>
      <c r="U54" s="18">
        <v>147</v>
      </c>
      <c r="V54" s="51">
        <v>3050</v>
      </c>
      <c r="W54" s="3"/>
      <c r="X54" s="3"/>
    </row>
    <row r="55" spans="1:24" ht="15.75">
      <c r="A55" s="16" t="s">
        <v>47</v>
      </c>
      <c r="B55" s="51">
        <f t="shared" si="6"/>
        <v>87576</v>
      </c>
      <c r="C55" s="51">
        <v>38112</v>
      </c>
      <c r="D55" s="52"/>
      <c r="E55" s="51">
        <v>34309</v>
      </c>
      <c r="F55" s="52"/>
      <c r="G55" s="51">
        <v>6441</v>
      </c>
      <c r="H55" s="52"/>
      <c r="I55" s="51">
        <v>1351</v>
      </c>
      <c r="J55" s="52"/>
      <c r="K55" s="51">
        <v>1150</v>
      </c>
      <c r="L55" s="52"/>
      <c r="M55" s="51">
        <v>2551</v>
      </c>
      <c r="N55" s="52"/>
      <c r="O55" s="51">
        <v>369</v>
      </c>
      <c r="P55" s="52"/>
      <c r="Q55" s="51">
        <v>158</v>
      </c>
      <c r="R55" s="51"/>
      <c r="S55" s="18">
        <v>42</v>
      </c>
      <c r="T55" s="18"/>
      <c r="U55" s="18">
        <v>77</v>
      </c>
      <c r="V55" s="51">
        <v>3016</v>
      </c>
      <c r="W55" s="3"/>
      <c r="X55" s="3"/>
    </row>
    <row r="56" spans="1:24" ht="15.75">
      <c r="A56" s="16" t="s">
        <v>48</v>
      </c>
      <c r="B56" s="51">
        <f t="shared" si="6"/>
        <v>30988</v>
      </c>
      <c r="C56" s="51">
        <v>10698</v>
      </c>
      <c r="D56" s="52"/>
      <c r="E56" s="51">
        <v>14134</v>
      </c>
      <c r="F56" s="52"/>
      <c r="G56" s="51">
        <v>1467</v>
      </c>
      <c r="H56" s="52"/>
      <c r="I56" s="51">
        <v>623</v>
      </c>
      <c r="J56" s="52"/>
      <c r="K56" s="51">
        <v>197</v>
      </c>
      <c r="L56" s="52"/>
      <c r="M56" s="51">
        <v>519</v>
      </c>
      <c r="N56" s="52"/>
      <c r="O56" s="51">
        <v>362</v>
      </c>
      <c r="P56" s="52"/>
      <c r="Q56" s="51">
        <v>99</v>
      </c>
      <c r="R56" s="51"/>
      <c r="S56" s="18">
        <v>45</v>
      </c>
      <c r="T56" s="18"/>
      <c r="U56" s="18">
        <v>81</v>
      </c>
      <c r="V56" s="51">
        <v>2763</v>
      </c>
      <c r="W56" s="3"/>
      <c r="X56" s="3"/>
    </row>
    <row r="57" spans="1:24" ht="15.75">
      <c r="A57" s="16" t="s">
        <v>49</v>
      </c>
      <c r="B57" s="51">
        <f t="shared" si="6"/>
        <v>70226</v>
      </c>
      <c r="C57" s="51">
        <v>25484</v>
      </c>
      <c r="D57" s="52"/>
      <c r="E57" s="51">
        <v>30057</v>
      </c>
      <c r="F57" s="52"/>
      <c r="G57" s="51">
        <v>4914</v>
      </c>
      <c r="H57" s="52"/>
      <c r="I57" s="51">
        <v>2342</v>
      </c>
      <c r="J57" s="52"/>
      <c r="K57" s="51">
        <v>674</v>
      </c>
      <c r="L57" s="52"/>
      <c r="M57" s="51">
        <v>1591</v>
      </c>
      <c r="N57" s="52"/>
      <c r="O57" s="51">
        <v>869</v>
      </c>
      <c r="P57" s="52"/>
      <c r="Q57" s="51">
        <v>349</v>
      </c>
      <c r="R57" s="51"/>
      <c r="S57" s="18">
        <v>47</v>
      </c>
      <c r="T57" s="18"/>
      <c r="U57" s="18">
        <v>159</v>
      </c>
      <c r="V57" s="51">
        <v>3740</v>
      </c>
      <c r="W57" s="3"/>
      <c r="X57" s="3"/>
    </row>
    <row r="58" spans="1:24" ht="15.75">
      <c r="A58" s="16" t="s">
        <v>50</v>
      </c>
      <c r="B58" s="51">
        <f t="shared" si="6"/>
        <v>55240</v>
      </c>
      <c r="C58" s="51">
        <v>23538</v>
      </c>
      <c r="D58" s="52"/>
      <c r="E58" s="51">
        <v>20103</v>
      </c>
      <c r="F58" s="52"/>
      <c r="G58" s="51">
        <v>3821</v>
      </c>
      <c r="H58" s="52"/>
      <c r="I58" s="51">
        <v>1726</v>
      </c>
      <c r="J58" s="52"/>
      <c r="K58" s="51">
        <v>677</v>
      </c>
      <c r="L58" s="52"/>
      <c r="M58" s="51">
        <v>1158</v>
      </c>
      <c r="N58" s="52"/>
      <c r="O58" s="51">
        <v>681</v>
      </c>
      <c r="P58" s="52"/>
      <c r="Q58" s="51">
        <v>221</v>
      </c>
      <c r="R58" s="51"/>
      <c r="S58" s="18">
        <v>44</v>
      </c>
      <c r="T58" s="18"/>
      <c r="U58" s="18">
        <v>102</v>
      </c>
      <c r="V58" s="51">
        <v>3169</v>
      </c>
      <c r="W58" s="3"/>
      <c r="X58" s="3"/>
    </row>
    <row r="59" spans="1:24" ht="15.75">
      <c r="A59" s="16" t="s">
        <v>51</v>
      </c>
      <c r="B59" s="51">
        <f aca="true" t="shared" si="7" ref="B59:B64">SUM(C59:V59)</f>
        <v>10868</v>
      </c>
      <c r="C59" s="51">
        <v>3542</v>
      </c>
      <c r="D59" s="52"/>
      <c r="E59" s="51">
        <v>4997</v>
      </c>
      <c r="F59" s="52"/>
      <c r="G59" s="51">
        <v>1052</v>
      </c>
      <c r="H59" s="52"/>
      <c r="I59" s="51">
        <v>287</v>
      </c>
      <c r="J59" s="52"/>
      <c r="K59" s="51">
        <v>91</v>
      </c>
      <c r="L59" s="52"/>
      <c r="M59" s="51">
        <v>224</v>
      </c>
      <c r="N59" s="52"/>
      <c r="O59" s="51">
        <v>127</v>
      </c>
      <c r="P59" s="52"/>
      <c r="Q59" s="51">
        <v>37</v>
      </c>
      <c r="R59" s="51"/>
      <c r="S59" s="18">
        <v>11</v>
      </c>
      <c r="T59" s="18"/>
      <c r="U59" s="18">
        <v>31</v>
      </c>
      <c r="V59" s="51">
        <v>469</v>
      </c>
      <c r="W59" s="3"/>
      <c r="X59" s="3"/>
    </row>
    <row r="60" spans="1:24" ht="15.75">
      <c r="A60" s="16" t="s">
        <v>52</v>
      </c>
      <c r="B60" s="51">
        <f t="shared" si="7"/>
        <v>6193</v>
      </c>
      <c r="C60" s="51">
        <v>1576</v>
      </c>
      <c r="D60" s="52"/>
      <c r="E60" s="51">
        <v>3332</v>
      </c>
      <c r="F60" s="52"/>
      <c r="G60" s="51">
        <v>410</v>
      </c>
      <c r="H60" s="52"/>
      <c r="I60" s="51">
        <v>148</v>
      </c>
      <c r="J60" s="52"/>
      <c r="K60" s="51">
        <v>41</v>
      </c>
      <c r="L60" s="52"/>
      <c r="M60" s="51">
        <v>169</v>
      </c>
      <c r="N60" s="52"/>
      <c r="O60" s="51">
        <v>86</v>
      </c>
      <c r="P60" s="52"/>
      <c r="Q60" s="51">
        <v>16</v>
      </c>
      <c r="R60" s="51"/>
      <c r="S60" s="18">
        <v>4</v>
      </c>
      <c r="T60" s="18"/>
      <c r="U60" s="18">
        <v>16</v>
      </c>
      <c r="V60" s="51">
        <v>395</v>
      </c>
      <c r="W60" s="3"/>
      <c r="X60" s="3"/>
    </row>
    <row r="61" spans="1:24" ht="15.75">
      <c r="A61" s="16" t="s">
        <v>53</v>
      </c>
      <c r="B61" s="51">
        <f t="shared" si="7"/>
        <v>10883</v>
      </c>
      <c r="C61" s="51">
        <v>3482</v>
      </c>
      <c r="D61" s="52"/>
      <c r="E61" s="51">
        <v>4971</v>
      </c>
      <c r="F61" s="52"/>
      <c r="G61" s="51">
        <v>701</v>
      </c>
      <c r="H61" s="52"/>
      <c r="I61" s="51">
        <v>317</v>
      </c>
      <c r="J61" s="52"/>
      <c r="K61" s="51">
        <v>96</v>
      </c>
      <c r="L61" s="52"/>
      <c r="M61" s="51">
        <v>314</v>
      </c>
      <c r="N61" s="52"/>
      <c r="O61" s="51">
        <v>157</v>
      </c>
      <c r="P61" s="52"/>
      <c r="Q61" s="51">
        <v>39</v>
      </c>
      <c r="R61" s="51"/>
      <c r="S61" s="18">
        <v>9</v>
      </c>
      <c r="T61" s="18"/>
      <c r="U61" s="18">
        <v>17</v>
      </c>
      <c r="V61" s="51">
        <v>780</v>
      </c>
      <c r="W61" s="3"/>
      <c r="X61" s="3"/>
    </row>
    <row r="62" spans="1:24" ht="15.75">
      <c r="A62" s="16" t="s">
        <v>54</v>
      </c>
      <c r="B62" s="51">
        <f t="shared" si="7"/>
        <v>29646</v>
      </c>
      <c r="C62" s="51">
        <v>6821</v>
      </c>
      <c r="D62" s="52"/>
      <c r="E62" s="51">
        <v>17083</v>
      </c>
      <c r="F62" s="52"/>
      <c r="G62" s="51">
        <v>1711</v>
      </c>
      <c r="H62" s="52"/>
      <c r="I62" s="51">
        <v>650</v>
      </c>
      <c r="J62" s="52"/>
      <c r="K62" s="51">
        <v>157</v>
      </c>
      <c r="L62" s="52"/>
      <c r="M62" s="51">
        <v>794</v>
      </c>
      <c r="N62" s="52"/>
      <c r="O62" s="51">
        <v>279</v>
      </c>
      <c r="P62" s="52"/>
      <c r="Q62" s="51">
        <v>83</v>
      </c>
      <c r="R62" s="51"/>
      <c r="S62" s="18">
        <v>22</v>
      </c>
      <c r="T62" s="18"/>
      <c r="U62" s="18">
        <v>57</v>
      </c>
      <c r="V62" s="51">
        <v>1989</v>
      </c>
      <c r="W62" s="3"/>
      <c r="X62" s="3"/>
    </row>
    <row r="63" spans="1:24" ht="15.75">
      <c r="A63" s="16" t="s">
        <v>55</v>
      </c>
      <c r="B63" s="51">
        <f t="shared" si="7"/>
        <v>377406</v>
      </c>
      <c r="C63" s="51">
        <v>158524</v>
      </c>
      <c r="D63" s="52"/>
      <c r="E63" s="51">
        <v>149203</v>
      </c>
      <c r="F63" s="52"/>
      <c r="G63" s="51">
        <v>28169</v>
      </c>
      <c r="H63" s="52"/>
      <c r="I63" s="51">
        <v>7280</v>
      </c>
      <c r="J63" s="52"/>
      <c r="K63" s="51">
        <v>4072</v>
      </c>
      <c r="L63" s="52"/>
      <c r="M63" s="51">
        <v>13161</v>
      </c>
      <c r="N63" s="52"/>
      <c r="O63" s="51">
        <v>2182</v>
      </c>
      <c r="P63" s="52"/>
      <c r="Q63" s="51">
        <v>695</v>
      </c>
      <c r="R63" s="51"/>
      <c r="S63" s="18">
        <v>158</v>
      </c>
      <c r="T63" s="18"/>
      <c r="U63" s="18">
        <v>369</v>
      </c>
      <c r="V63" s="51">
        <v>13593</v>
      </c>
      <c r="W63" s="3"/>
      <c r="X63" s="3"/>
    </row>
    <row r="64" spans="1:24" ht="15.75">
      <c r="A64" s="16" t="s">
        <v>56</v>
      </c>
      <c r="B64" s="51">
        <f t="shared" si="7"/>
        <v>21978</v>
      </c>
      <c r="C64" s="51">
        <v>9138</v>
      </c>
      <c r="D64" s="52"/>
      <c r="E64" s="51">
        <v>8930</v>
      </c>
      <c r="F64" s="52"/>
      <c r="G64" s="51">
        <v>1382</v>
      </c>
      <c r="H64" s="52"/>
      <c r="I64" s="51">
        <v>442</v>
      </c>
      <c r="J64" s="52"/>
      <c r="K64" s="51">
        <v>203</v>
      </c>
      <c r="L64" s="52"/>
      <c r="M64" s="51">
        <v>411</v>
      </c>
      <c r="N64" s="52"/>
      <c r="O64" s="51">
        <v>178</v>
      </c>
      <c r="P64" s="52"/>
      <c r="Q64" s="51">
        <v>75</v>
      </c>
      <c r="R64" s="51"/>
      <c r="S64" s="18">
        <v>17</v>
      </c>
      <c r="T64" s="18"/>
      <c r="U64" s="18">
        <v>56</v>
      </c>
      <c r="V64" s="51">
        <v>1146</v>
      </c>
      <c r="W64" s="3"/>
      <c r="X64" s="3"/>
    </row>
    <row r="65" spans="1:24" ht="15.75">
      <c r="A65" s="16" t="s">
        <v>57</v>
      </c>
      <c r="B65" s="51">
        <f aca="true" t="shared" si="8" ref="B65:B70">SUM(C65:V65)</f>
        <v>16942</v>
      </c>
      <c r="C65" s="51">
        <v>4947</v>
      </c>
      <c r="D65" s="52"/>
      <c r="E65" s="51">
        <v>8606</v>
      </c>
      <c r="F65" s="52"/>
      <c r="G65" s="51">
        <v>1125</v>
      </c>
      <c r="H65" s="52"/>
      <c r="I65" s="51">
        <v>373</v>
      </c>
      <c r="J65" s="52"/>
      <c r="K65" s="51">
        <v>116</v>
      </c>
      <c r="L65" s="52"/>
      <c r="M65" s="51">
        <v>515</v>
      </c>
      <c r="N65" s="52"/>
      <c r="O65" s="51">
        <v>176</v>
      </c>
      <c r="P65" s="52"/>
      <c r="Q65" s="51">
        <v>89</v>
      </c>
      <c r="R65" s="51"/>
      <c r="S65" s="18">
        <v>9</v>
      </c>
      <c r="T65" s="18"/>
      <c r="U65" s="18">
        <v>35</v>
      </c>
      <c r="V65" s="51">
        <v>951</v>
      </c>
      <c r="W65" s="3"/>
      <c r="X65" s="3"/>
    </row>
    <row r="66" spans="1:24" ht="15.75">
      <c r="A66" s="16" t="s">
        <v>58</v>
      </c>
      <c r="B66" s="51">
        <f t="shared" si="8"/>
        <v>28903</v>
      </c>
      <c r="C66" s="51">
        <v>13764</v>
      </c>
      <c r="D66" s="52"/>
      <c r="E66" s="51">
        <v>10324</v>
      </c>
      <c r="F66" s="52"/>
      <c r="G66" s="51">
        <v>1212</v>
      </c>
      <c r="H66" s="52"/>
      <c r="I66" s="51">
        <v>572</v>
      </c>
      <c r="J66" s="52"/>
      <c r="K66" s="51">
        <v>386</v>
      </c>
      <c r="L66" s="52"/>
      <c r="M66" s="51">
        <v>472</v>
      </c>
      <c r="N66" s="52"/>
      <c r="O66" s="51">
        <v>272</v>
      </c>
      <c r="P66" s="52"/>
      <c r="Q66" s="51">
        <v>214</v>
      </c>
      <c r="R66" s="51"/>
      <c r="S66" s="18">
        <v>30</v>
      </c>
      <c r="T66" s="18"/>
      <c r="U66" s="18">
        <v>64</v>
      </c>
      <c r="V66" s="51">
        <v>1593</v>
      </c>
      <c r="W66" s="3"/>
      <c r="X66" s="3"/>
    </row>
    <row r="67" spans="1:24" ht="15.75">
      <c r="A67" s="16" t="s">
        <v>59</v>
      </c>
      <c r="B67" s="51">
        <f t="shared" si="8"/>
        <v>61378</v>
      </c>
      <c r="C67" s="51">
        <v>24188</v>
      </c>
      <c r="D67" s="52"/>
      <c r="E67" s="51">
        <v>23827</v>
      </c>
      <c r="F67" s="52"/>
      <c r="G67" s="51">
        <v>4773</v>
      </c>
      <c r="H67" s="52"/>
      <c r="I67" s="51">
        <v>1514</v>
      </c>
      <c r="J67" s="52"/>
      <c r="K67" s="51">
        <v>834</v>
      </c>
      <c r="L67" s="52"/>
      <c r="M67" s="51">
        <v>1421</v>
      </c>
      <c r="N67" s="52"/>
      <c r="O67" s="51">
        <v>718</v>
      </c>
      <c r="P67" s="52"/>
      <c r="Q67" s="51">
        <v>539</v>
      </c>
      <c r="R67" s="51"/>
      <c r="S67" s="18">
        <v>37</v>
      </c>
      <c r="T67" s="18"/>
      <c r="U67" s="18">
        <v>142</v>
      </c>
      <c r="V67" s="51">
        <v>3385</v>
      </c>
      <c r="W67" s="3"/>
      <c r="X67" s="3"/>
    </row>
    <row r="68" spans="1:24" ht="15.75">
      <c r="A68" s="16" t="s">
        <v>60</v>
      </c>
      <c r="B68" s="51">
        <f t="shared" si="8"/>
        <v>21115</v>
      </c>
      <c r="C68" s="51">
        <v>7251</v>
      </c>
      <c r="D68" s="52"/>
      <c r="E68" s="51">
        <v>9273</v>
      </c>
      <c r="F68" s="52"/>
      <c r="G68" s="51">
        <v>1299</v>
      </c>
      <c r="H68" s="52"/>
      <c r="I68" s="51">
        <v>561</v>
      </c>
      <c r="J68" s="52"/>
      <c r="K68" s="51">
        <v>172</v>
      </c>
      <c r="L68" s="52"/>
      <c r="M68" s="51">
        <v>389</v>
      </c>
      <c r="N68" s="52"/>
      <c r="O68" s="51">
        <v>301</v>
      </c>
      <c r="P68" s="52"/>
      <c r="Q68" s="51">
        <v>85</v>
      </c>
      <c r="R68" s="51"/>
      <c r="S68" s="18">
        <v>16</v>
      </c>
      <c r="T68" s="18"/>
      <c r="U68" s="18">
        <v>33</v>
      </c>
      <c r="V68" s="51">
        <v>1735</v>
      </c>
      <c r="W68" s="3"/>
      <c r="X68" s="3"/>
    </row>
    <row r="69" spans="1:24" ht="15.75">
      <c r="A69" s="16" t="s">
        <v>61</v>
      </c>
      <c r="B69" s="51">
        <f t="shared" si="8"/>
        <v>18135</v>
      </c>
      <c r="C69" s="51">
        <v>5548</v>
      </c>
      <c r="D69" s="52"/>
      <c r="E69" s="51">
        <v>8442</v>
      </c>
      <c r="F69" s="52"/>
      <c r="G69" s="51">
        <v>1276</v>
      </c>
      <c r="H69" s="52"/>
      <c r="I69" s="51">
        <v>522</v>
      </c>
      <c r="J69" s="52"/>
      <c r="K69" s="51">
        <v>170</v>
      </c>
      <c r="L69" s="52"/>
      <c r="M69" s="51">
        <v>372</v>
      </c>
      <c r="N69" s="52"/>
      <c r="O69" s="51">
        <v>213</v>
      </c>
      <c r="P69" s="52"/>
      <c r="Q69" s="51">
        <v>70</v>
      </c>
      <c r="R69" s="51"/>
      <c r="S69" s="18">
        <v>17</v>
      </c>
      <c r="T69" s="18"/>
      <c r="U69" s="18">
        <v>45</v>
      </c>
      <c r="V69" s="51">
        <v>1460</v>
      </c>
      <c r="W69" s="3"/>
      <c r="X69" s="3"/>
    </row>
    <row r="70" spans="1:24" ht="15.75">
      <c r="A70" s="16" t="s">
        <v>62</v>
      </c>
      <c r="B70" s="51">
        <f t="shared" si="8"/>
        <v>27839</v>
      </c>
      <c r="C70" s="51">
        <v>7886</v>
      </c>
      <c r="D70" s="52"/>
      <c r="E70" s="51">
        <v>12248</v>
      </c>
      <c r="F70" s="52"/>
      <c r="G70" s="51">
        <v>2627</v>
      </c>
      <c r="H70" s="52"/>
      <c r="I70" s="51">
        <v>1698</v>
      </c>
      <c r="J70" s="52"/>
      <c r="K70" s="51">
        <v>288</v>
      </c>
      <c r="L70" s="52"/>
      <c r="M70" s="51">
        <v>785</v>
      </c>
      <c r="N70" s="52"/>
      <c r="O70" s="51">
        <v>417</v>
      </c>
      <c r="P70" s="52"/>
      <c r="Q70" s="51">
        <v>102</v>
      </c>
      <c r="R70" s="51"/>
      <c r="S70" s="18">
        <v>22</v>
      </c>
      <c r="T70" s="18"/>
      <c r="U70" s="18">
        <v>61</v>
      </c>
      <c r="V70" s="51">
        <v>1705</v>
      </c>
      <c r="W70" s="3"/>
      <c r="X70" s="3"/>
    </row>
    <row r="71" spans="1:24" ht="15.75">
      <c r="A71" s="16" t="s">
        <v>63</v>
      </c>
      <c r="B71" s="51">
        <f>SUM(C71:V71)</f>
        <v>275882</v>
      </c>
      <c r="C71" s="51">
        <v>137594</v>
      </c>
      <c r="D71" s="52"/>
      <c r="E71" s="51">
        <v>96434</v>
      </c>
      <c r="F71" s="52"/>
      <c r="G71" s="51">
        <v>16500</v>
      </c>
      <c r="H71" s="52"/>
      <c r="I71" s="51">
        <v>3974</v>
      </c>
      <c r="J71" s="52"/>
      <c r="K71" s="51">
        <v>2877</v>
      </c>
      <c r="L71" s="52"/>
      <c r="M71" s="51">
        <v>5892</v>
      </c>
      <c r="N71" s="52"/>
      <c r="O71" s="51">
        <v>995</v>
      </c>
      <c r="P71" s="52"/>
      <c r="Q71" s="51">
        <v>535</v>
      </c>
      <c r="R71" s="51"/>
      <c r="S71" s="18">
        <v>104</v>
      </c>
      <c r="T71" s="18"/>
      <c r="U71" s="18">
        <v>312</v>
      </c>
      <c r="V71" s="51">
        <v>10665</v>
      </c>
      <c r="W71" s="3"/>
      <c r="X71" s="3"/>
    </row>
    <row r="72" spans="1:24" ht="15.75">
      <c r="A72" s="16" t="s">
        <v>64</v>
      </c>
      <c r="B72" s="51">
        <f>SUM(C72:V72)</f>
        <v>13263</v>
      </c>
      <c r="C72" s="51">
        <v>3467</v>
      </c>
      <c r="D72" s="52"/>
      <c r="E72" s="51">
        <v>6540</v>
      </c>
      <c r="F72" s="52"/>
      <c r="G72" s="51">
        <v>956</v>
      </c>
      <c r="H72" s="52"/>
      <c r="I72" s="51">
        <v>407</v>
      </c>
      <c r="J72" s="52"/>
      <c r="K72" s="51">
        <v>90</v>
      </c>
      <c r="L72" s="52"/>
      <c r="M72" s="51">
        <v>500</v>
      </c>
      <c r="N72" s="52"/>
      <c r="O72" s="51">
        <v>224</v>
      </c>
      <c r="P72" s="52"/>
      <c r="Q72" s="51">
        <v>52</v>
      </c>
      <c r="R72" s="51"/>
      <c r="S72" s="18">
        <v>12</v>
      </c>
      <c r="T72" s="18"/>
      <c r="U72" s="18">
        <v>33</v>
      </c>
      <c r="V72" s="51">
        <v>982</v>
      </c>
      <c r="W72" s="3"/>
      <c r="X72" s="3"/>
    </row>
    <row r="73" spans="1:24" ht="15.75">
      <c r="A73" s="16" t="s">
        <v>65</v>
      </c>
      <c r="B73" s="51">
        <f>SUM(C73:V73)</f>
        <v>7502</v>
      </c>
      <c r="C73" s="51">
        <v>2196</v>
      </c>
      <c r="D73" s="52"/>
      <c r="E73" s="51">
        <v>3697</v>
      </c>
      <c r="F73" s="52"/>
      <c r="G73" s="51">
        <v>506</v>
      </c>
      <c r="H73" s="52"/>
      <c r="I73" s="51">
        <v>291</v>
      </c>
      <c r="J73" s="52"/>
      <c r="K73" s="51">
        <v>40</v>
      </c>
      <c r="L73" s="52"/>
      <c r="M73" s="51">
        <v>139</v>
      </c>
      <c r="N73" s="52"/>
      <c r="O73" s="51">
        <v>76</v>
      </c>
      <c r="P73" s="52"/>
      <c r="Q73" s="51">
        <v>28</v>
      </c>
      <c r="R73" s="51"/>
      <c r="S73" s="18">
        <v>6</v>
      </c>
      <c r="T73" s="18"/>
      <c r="U73" s="18">
        <v>15</v>
      </c>
      <c r="V73" s="51">
        <v>508</v>
      </c>
      <c r="W73" s="3"/>
      <c r="X73" s="3"/>
    </row>
    <row r="74" spans="1:24" ht="15.75">
      <c r="A74" s="20"/>
      <c r="B74" s="53"/>
      <c r="C74" s="53"/>
      <c r="D74" s="54"/>
      <c r="E74" s="53"/>
      <c r="F74" s="54"/>
      <c r="G74" s="53"/>
      <c r="H74" s="54"/>
      <c r="I74" s="53"/>
      <c r="J74" s="54"/>
      <c r="K74" s="53"/>
      <c r="L74" s="54"/>
      <c r="M74" s="53"/>
      <c r="N74" s="54"/>
      <c r="O74" s="53"/>
      <c r="P74" s="54"/>
      <c r="Q74" s="53"/>
      <c r="R74" s="53"/>
      <c r="S74" s="22"/>
      <c r="T74" s="22"/>
      <c r="U74" s="22"/>
      <c r="V74" s="53"/>
      <c r="W74" s="3"/>
      <c r="X74" s="3"/>
    </row>
    <row r="75" spans="1:24" ht="15.75">
      <c r="A75" s="3"/>
      <c r="B75" s="52"/>
      <c r="C75" s="52"/>
      <c r="D75" s="52"/>
      <c r="E75" s="52"/>
      <c r="F75" s="52"/>
      <c r="G75" s="3"/>
      <c r="H75" s="3"/>
      <c r="I75" s="3"/>
      <c r="J75" s="3"/>
      <c r="K75" s="52"/>
      <c r="L75" s="52"/>
      <c r="M75" s="3"/>
      <c r="N75" s="3"/>
      <c r="O75" s="52"/>
      <c r="P75" s="52"/>
      <c r="Q75" s="52"/>
      <c r="R75" s="52"/>
      <c r="S75" s="18"/>
      <c r="T75" s="18"/>
      <c r="U75" s="18"/>
      <c r="V75" s="52"/>
      <c r="W75" s="3"/>
      <c r="X75" s="3"/>
    </row>
    <row r="76" spans="1:24" ht="15.75">
      <c r="A76" s="56" t="s">
        <v>122</v>
      </c>
      <c r="B76" s="51"/>
      <c r="C76" s="51"/>
      <c r="D76" s="52"/>
      <c r="E76" s="51"/>
      <c r="F76" s="52"/>
      <c r="G76" s="3"/>
      <c r="H76" s="3"/>
      <c r="I76" s="3"/>
      <c r="J76" s="3"/>
      <c r="K76" s="52"/>
      <c r="L76" s="52"/>
      <c r="M76" s="3"/>
      <c r="N76" s="3"/>
      <c r="O76" s="52"/>
      <c r="P76" s="52"/>
      <c r="Q76" s="52"/>
      <c r="R76" s="52"/>
      <c r="S76" s="18"/>
      <c r="T76" s="18"/>
      <c r="U76" s="18"/>
      <c r="V76" s="52"/>
      <c r="W76" s="3"/>
      <c r="X76" s="3"/>
    </row>
    <row r="77" spans="1:24" ht="15.75">
      <c r="A77" s="3"/>
      <c r="B77" s="52"/>
      <c r="C77" s="52"/>
      <c r="D77" s="52"/>
      <c r="E77" s="52"/>
      <c r="F77" s="52"/>
      <c r="G77" s="3"/>
      <c r="H77" s="3"/>
      <c r="I77" s="3"/>
      <c r="J77" s="3"/>
      <c r="K77" s="52"/>
      <c r="L77" s="52"/>
      <c r="M77" s="3"/>
      <c r="N77" s="3"/>
      <c r="O77" s="52"/>
      <c r="P77" s="52"/>
      <c r="Q77" s="52"/>
      <c r="R77" s="52"/>
      <c r="S77" s="18"/>
      <c r="T77" s="18"/>
      <c r="U77" s="18"/>
      <c r="V77" s="52"/>
      <c r="W77" s="3"/>
      <c r="X77" s="3"/>
    </row>
    <row r="78" spans="1:24" ht="15.75">
      <c r="A78" s="3"/>
      <c r="B78" s="52"/>
      <c r="C78" s="52"/>
      <c r="D78" s="52"/>
      <c r="E78" s="52"/>
      <c r="F78" s="52"/>
      <c r="G78" s="3"/>
      <c r="H78" s="3"/>
      <c r="I78" s="3"/>
      <c r="J78" s="3"/>
      <c r="K78" s="52"/>
      <c r="L78" s="52"/>
      <c r="M78" s="3"/>
      <c r="N78" s="3"/>
      <c r="O78" s="52"/>
      <c r="P78" s="52"/>
      <c r="Q78" s="52"/>
      <c r="R78" s="52"/>
      <c r="S78" s="18"/>
      <c r="T78" s="18"/>
      <c r="U78" s="18"/>
      <c r="V78" s="52"/>
      <c r="W78" s="3"/>
      <c r="X78" s="3"/>
    </row>
    <row r="79" spans="1:24" ht="15.75">
      <c r="A79" s="3"/>
      <c r="B79" s="52"/>
      <c r="C79" s="52"/>
      <c r="D79" s="52"/>
      <c r="E79" s="52"/>
      <c r="F79" s="52"/>
      <c r="G79" s="3"/>
      <c r="H79" s="3"/>
      <c r="I79" s="3"/>
      <c r="J79" s="3"/>
      <c r="K79" s="52"/>
      <c r="L79" s="52"/>
      <c r="M79" s="3"/>
      <c r="N79" s="3"/>
      <c r="O79" s="52"/>
      <c r="P79" s="52"/>
      <c r="Q79" s="52"/>
      <c r="R79" s="52"/>
      <c r="S79" s="18"/>
      <c r="T79" s="18"/>
      <c r="U79" s="18"/>
      <c r="V79" s="52"/>
      <c r="W79" s="3"/>
      <c r="X79" s="3"/>
    </row>
    <row r="80" spans="1:24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8"/>
      <c r="T80" s="18"/>
      <c r="U80" s="18"/>
      <c r="V80" s="3"/>
      <c r="W80" s="3"/>
      <c r="X80" s="3"/>
    </row>
    <row r="81" spans="1:24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8"/>
      <c r="T81" s="18"/>
      <c r="U81" s="18"/>
      <c r="V81" s="3"/>
      <c r="W81" s="3"/>
      <c r="X81" s="3"/>
    </row>
    <row r="82" spans="1:24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8"/>
      <c r="T82" s="18"/>
      <c r="U82" s="18"/>
      <c r="V82" s="3"/>
      <c r="W82" s="3"/>
      <c r="X82" s="3"/>
    </row>
  </sheetData>
  <sheetProtection/>
  <hyperlinks>
    <hyperlink ref="A76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Kuhl</dc:creator>
  <cp:keywords/>
  <dc:description/>
  <cp:lastModifiedBy>Charbonneau, Michele</cp:lastModifiedBy>
  <cp:lastPrinted>2019-04-30T14:53:50Z</cp:lastPrinted>
  <dcterms:created xsi:type="dcterms:W3CDTF">2004-03-09T16:57:30Z</dcterms:created>
  <dcterms:modified xsi:type="dcterms:W3CDTF">2022-03-01T13:38:13Z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